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ozbeszerzes\000_Eljárások_2017\VIR 2017\Közbeszerzési eljárások\73_2017_Takarítás\04_Honlapra\"/>
    </mc:Choice>
  </mc:AlternateContent>
  <workbookProtection workbookAlgorithmName="SHA-512" workbookHashValue="C+5TZdI6X7slokM2I6alVd9ngyfCW/TFCOxkCnkbmwzlC9nkUtPFDi9SR6WCsmqA3BQ3lurOZNu8f8ryOYJZdQ==" workbookSaltValue="y0LrZ6ZbI6WxaL0bPEv5pg==" workbookSpinCount="100000" lockStructure="1" lockWindows="1"/>
  <bookViews>
    <workbookView xWindow="0" yWindow="0" windowWidth="20490" windowHeight="7755" firstSheet="20" activeTab="23"/>
  </bookViews>
  <sheets>
    <sheet name="Szorzótábla" sheetId="2" r:id="rId1"/>
    <sheet name="01-JPKT" sheetId="1" r:id="rId2"/>
    <sheet name="02-II. Bell." sheetId="5" r:id="rId3"/>
    <sheet name="03-Akác" sheetId="6" r:id="rId4"/>
    <sheet name="04-Rákóczi" sheetId="7" r:id="rId5"/>
    <sheet name="05-Bajnok" sheetId="8" r:id="rId6"/>
    <sheet name="06-Édesanyák" sheetId="9" r:id="rId7"/>
    <sheet name="07-Munkácsy" sheetId="10" r:id="rId8"/>
    <sheet name="08-Dischka" sheetId="11" r:id="rId9"/>
    <sheet name="09-Nyár" sheetId="12" r:id="rId10"/>
    <sheet name="10-Ifjúság" sheetId="13" r:id="rId11"/>
    <sheet name="11-Szigeti" sheetId="14" r:id="rId12"/>
    <sheet name="12-Rókus" sheetId="15" r:id="rId13"/>
    <sheet name="13-Szántó" sheetId="16" r:id="rId14"/>
    <sheet name="14-48-as Tér" sheetId="17" r:id="rId15"/>
    <sheet name="15-Damjanich" sheetId="18" r:id="rId16"/>
    <sheet name="16-Berek" sheetId="19" r:id="rId17"/>
    <sheet name="18-Szentágothai" sheetId="21" r:id="rId18"/>
    <sheet name="19-Kollégiumok" sheetId="22" r:id="rId19"/>
    <sheet name="20-Orfű" sheetId="23" r:id="rId20"/>
    <sheet name="17-Alkotmány" sheetId="20" r:id="rId21"/>
    <sheet name="21-Szombathely kollégium" sheetId="24" r:id="rId22"/>
    <sheet name="22-Szombathely oktatás" sheetId="25" r:id="rId23"/>
    <sheet name="23-Szekszárdi telephelyek" sheetId="27" r:id="rId24"/>
  </sheets>
  <calcPr calcId="162913"/>
</workbook>
</file>

<file path=xl/calcChain.xml><?xml version="1.0" encoding="utf-8"?>
<calcChain xmlns="http://schemas.openxmlformats.org/spreadsheetml/2006/main">
  <c r="B31" i="27" l="1"/>
  <c r="B14" i="27"/>
  <c r="B12" i="27"/>
  <c r="B11" i="27"/>
  <c r="B10" i="27"/>
  <c r="B9" i="27"/>
  <c r="B8" i="27"/>
  <c r="B6" i="27"/>
  <c r="B5" i="27"/>
  <c r="B3" i="27"/>
  <c r="B41" i="27" l="1"/>
  <c r="E41" i="27" s="1"/>
  <c r="D40" i="27"/>
  <c r="E40" i="27" s="1"/>
  <c r="K40" i="27" s="1"/>
  <c r="D38" i="27"/>
  <c r="E38" i="27" s="1"/>
  <c r="K38" i="27" s="1"/>
  <c r="D37" i="27"/>
  <c r="E37" i="27" s="1"/>
  <c r="K37" i="27" s="1"/>
  <c r="D36" i="27"/>
  <c r="E36" i="27" s="1"/>
  <c r="K36" i="27" s="1"/>
  <c r="D35" i="27"/>
  <c r="E35" i="27" s="1"/>
  <c r="K35" i="27" s="1"/>
  <c r="D34" i="27"/>
  <c r="E34" i="27" s="1"/>
  <c r="K34" i="27" s="1"/>
  <c r="D33" i="27"/>
  <c r="E33" i="27" s="1"/>
  <c r="K33" i="27" s="1"/>
  <c r="D32" i="27"/>
  <c r="E32" i="27" s="1"/>
  <c r="K32" i="27" s="1"/>
  <c r="D31" i="27"/>
  <c r="E31" i="27" s="1"/>
  <c r="K31" i="27" s="1"/>
  <c r="E30" i="27"/>
  <c r="K30" i="27" s="1"/>
  <c r="D30" i="27"/>
  <c r="D29" i="27"/>
  <c r="E29" i="27" s="1"/>
  <c r="K29" i="27" s="1"/>
  <c r="D28" i="27"/>
  <c r="E28" i="27" s="1"/>
  <c r="K28" i="27" s="1"/>
  <c r="D27" i="27"/>
  <c r="E27" i="27" s="1"/>
  <c r="K27" i="27" s="1"/>
  <c r="D26" i="27"/>
  <c r="E26" i="27" s="1"/>
  <c r="K26" i="27" s="1"/>
  <c r="D25" i="27"/>
  <c r="E25" i="27" s="1"/>
  <c r="K25" i="27" s="1"/>
  <c r="D24" i="27"/>
  <c r="E24" i="27" s="1"/>
  <c r="K24" i="27" s="1"/>
  <c r="D23" i="27"/>
  <c r="E23" i="27" s="1"/>
  <c r="K23" i="27" s="1"/>
  <c r="E22" i="27"/>
  <c r="K22" i="27" s="1"/>
  <c r="D22" i="27"/>
  <c r="D20" i="27"/>
  <c r="E20" i="27" s="1"/>
  <c r="K20" i="27" s="1"/>
  <c r="D19" i="27"/>
  <c r="E19" i="27" s="1"/>
  <c r="K19" i="27" s="1"/>
  <c r="D18" i="27"/>
  <c r="E18" i="27" s="1"/>
  <c r="K18" i="27" s="1"/>
  <c r="D17" i="27"/>
  <c r="E17" i="27" s="1"/>
  <c r="K17" i="27" s="1"/>
  <c r="D16" i="27"/>
  <c r="E16" i="27" s="1"/>
  <c r="K16" i="27" s="1"/>
  <c r="D15" i="27"/>
  <c r="E15" i="27" s="1"/>
  <c r="K15" i="27" s="1"/>
  <c r="D13" i="27"/>
  <c r="E13" i="27" s="1"/>
  <c r="K13" i="27" s="1"/>
  <c r="D4" i="27"/>
  <c r="E4" i="27" s="1"/>
  <c r="K4" i="27" s="1"/>
  <c r="B41" i="25" l="1"/>
  <c r="B41" i="24"/>
  <c r="B41" i="23"/>
  <c r="B41" i="22"/>
  <c r="B41" i="21"/>
  <c r="B41" i="20"/>
  <c r="B41" i="19"/>
  <c r="B41" i="18"/>
  <c r="B41" i="17"/>
  <c r="B41" i="16"/>
  <c r="B41" i="15"/>
  <c r="B41" i="14"/>
  <c r="B41" i="13"/>
  <c r="B41" i="12"/>
  <c r="B41" i="11"/>
  <c r="B41" i="10"/>
  <c r="B41" i="9"/>
  <c r="B41" i="8"/>
  <c r="B41" i="7"/>
  <c r="B41" i="6"/>
  <c r="B41" i="1"/>
  <c r="B41" i="5"/>
  <c r="E41" i="25" l="1"/>
  <c r="D40" i="25"/>
  <c r="E40" i="25" s="1"/>
  <c r="D38" i="25"/>
  <c r="E38" i="25" s="1"/>
  <c r="D37" i="25"/>
  <c r="E37" i="25" s="1"/>
  <c r="D36" i="25"/>
  <c r="E36" i="25" s="1"/>
  <c r="D35" i="25"/>
  <c r="E35" i="25" s="1"/>
  <c r="D34" i="25"/>
  <c r="E34" i="25" s="1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5" i="25"/>
  <c r="E25" i="25" s="1"/>
  <c r="D24" i="25"/>
  <c r="E24" i="25" s="1"/>
  <c r="D23" i="25"/>
  <c r="E23" i="25" s="1"/>
  <c r="D22" i="25"/>
  <c r="E22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D14" i="25"/>
  <c r="E14" i="25" s="1"/>
  <c r="D13" i="25"/>
  <c r="E13" i="25" s="1"/>
  <c r="D10" i="25"/>
  <c r="E10" i="25" s="1"/>
  <c r="D4" i="25"/>
  <c r="E4" i="25" s="1"/>
  <c r="E41" i="24"/>
  <c r="D40" i="24"/>
  <c r="E40" i="24" s="1"/>
  <c r="D38" i="24"/>
  <c r="E38" i="24" s="1"/>
  <c r="D37" i="24"/>
  <c r="E37" i="24" s="1"/>
  <c r="D36" i="24"/>
  <c r="E36" i="24" s="1"/>
  <c r="D35" i="24"/>
  <c r="E35" i="24" s="1"/>
  <c r="D34" i="24"/>
  <c r="E34" i="24" s="1"/>
  <c r="D33" i="24"/>
  <c r="E33" i="24" s="1"/>
  <c r="D32" i="24"/>
  <c r="E32" i="24" s="1"/>
  <c r="D31" i="24"/>
  <c r="E31" i="24" s="1"/>
  <c r="D30" i="24"/>
  <c r="E30" i="24" s="1"/>
  <c r="D29" i="24"/>
  <c r="E29" i="24" s="1"/>
  <c r="D28" i="24"/>
  <c r="E28" i="24" s="1"/>
  <c r="D27" i="24"/>
  <c r="E27" i="24" s="1"/>
  <c r="D26" i="24"/>
  <c r="E26" i="24" s="1"/>
  <c r="D25" i="24"/>
  <c r="E25" i="24" s="1"/>
  <c r="D24" i="24"/>
  <c r="E24" i="24" s="1"/>
  <c r="D23" i="24"/>
  <c r="E23" i="24" s="1"/>
  <c r="D22" i="24"/>
  <c r="E22" i="24" s="1"/>
  <c r="D20" i="24"/>
  <c r="E20" i="24" s="1"/>
  <c r="D19" i="24"/>
  <c r="E19" i="24" s="1"/>
  <c r="D18" i="24"/>
  <c r="E18" i="24" s="1"/>
  <c r="D17" i="24"/>
  <c r="E17" i="24" s="1"/>
  <c r="D16" i="24"/>
  <c r="E16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9" i="24"/>
  <c r="E9" i="24" s="1"/>
  <c r="D8" i="24"/>
  <c r="E8" i="24" s="1"/>
  <c r="D7" i="24"/>
  <c r="E7" i="24" s="1"/>
  <c r="D6" i="24"/>
  <c r="E6" i="24" s="1"/>
  <c r="D5" i="24"/>
  <c r="E5" i="24" s="1"/>
  <c r="D4" i="24"/>
  <c r="E4" i="24" s="1"/>
  <c r="D3" i="24"/>
  <c r="E3" i="24" s="1"/>
  <c r="E41" i="23"/>
  <c r="D40" i="23"/>
  <c r="E40" i="23" s="1"/>
  <c r="D39" i="23"/>
  <c r="E39" i="23" s="1"/>
  <c r="D38" i="23"/>
  <c r="E38" i="23" s="1"/>
  <c r="D37" i="23"/>
  <c r="E37" i="23" s="1"/>
  <c r="D36" i="23"/>
  <c r="E36" i="23" s="1"/>
  <c r="D35" i="23"/>
  <c r="E35" i="23" s="1"/>
  <c r="D34" i="23"/>
  <c r="E34" i="23" s="1"/>
  <c r="D33" i="23"/>
  <c r="E33" i="23" s="1"/>
  <c r="D32" i="23"/>
  <c r="E32" i="23" s="1"/>
  <c r="D31" i="23"/>
  <c r="E31" i="23" s="1"/>
  <c r="D30" i="23"/>
  <c r="E30" i="23" s="1"/>
  <c r="D29" i="23"/>
  <c r="E29" i="23" s="1"/>
  <c r="D28" i="23"/>
  <c r="E28" i="23" s="1"/>
  <c r="D27" i="23"/>
  <c r="E27" i="23" s="1"/>
  <c r="D26" i="23"/>
  <c r="E26" i="23" s="1"/>
  <c r="D25" i="23"/>
  <c r="E25" i="23" s="1"/>
  <c r="D24" i="23"/>
  <c r="E24" i="23" s="1"/>
  <c r="D23" i="23"/>
  <c r="E23" i="23" s="1"/>
  <c r="D22" i="23"/>
  <c r="E22" i="23" s="1"/>
  <c r="D20" i="23"/>
  <c r="E20" i="23" s="1"/>
  <c r="D19" i="23"/>
  <c r="E19" i="23" s="1"/>
  <c r="D18" i="23"/>
  <c r="E18" i="23" s="1"/>
  <c r="D17" i="23"/>
  <c r="E17" i="23" s="1"/>
  <c r="D16" i="23"/>
  <c r="E16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9" i="23"/>
  <c r="E9" i="23" s="1"/>
  <c r="D8" i="23"/>
  <c r="E8" i="23" s="1"/>
  <c r="D7" i="23"/>
  <c r="E7" i="23" s="1"/>
  <c r="D6" i="23"/>
  <c r="E6" i="23" s="1"/>
  <c r="D5" i="23"/>
  <c r="E5" i="23" s="1"/>
  <c r="D4" i="23"/>
  <c r="E4" i="23" s="1"/>
  <c r="D3" i="23"/>
  <c r="E3" i="23" s="1"/>
  <c r="E41" i="22"/>
  <c r="D40" i="22"/>
  <c r="E40" i="22" s="1"/>
  <c r="D38" i="22"/>
  <c r="E38" i="22" s="1"/>
  <c r="D37" i="22"/>
  <c r="E37" i="22" s="1"/>
  <c r="D36" i="22"/>
  <c r="E36" i="22" s="1"/>
  <c r="D35" i="22"/>
  <c r="E35" i="22" s="1"/>
  <c r="D34" i="22"/>
  <c r="E34" i="22" s="1"/>
  <c r="D33" i="22"/>
  <c r="E33" i="22" s="1"/>
  <c r="D32" i="22"/>
  <c r="E32" i="22" s="1"/>
  <c r="D31" i="22"/>
  <c r="E31" i="22" s="1"/>
  <c r="D30" i="22"/>
  <c r="E30" i="22" s="1"/>
  <c r="D29" i="22"/>
  <c r="E29" i="22" s="1"/>
  <c r="D28" i="22"/>
  <c r="E28" i="22" s="1"/>
  <c r="D27" i="22"/>
  <c r="E27" i="22" s="1"/>
  <c r="D26" i="22"/>
  <c r="E26" i="22" s="1"/>
  <c r="D25" i="22"/>
  <c r="E25" i="22" s="1"/>
  <c r="D24" i="22"/>
  <c r="E24" i="22" s="1"/>
  <c r="D23" i="22"/>
  <c r="E23" i="22" s="1"/>
  <c r="D22" i="22"/>
  <c r="E22" i="22" s="1"/>
  <c r="D20" i="22"/>
  <c r="E20" i="22" s="1"/>
  <c r="D19" i="22"/>
  <c r="E19" i="22" s="1"/>
  <c r="D18" i="22"/>
  <c r="E18" i="22" s="1"/>
  <c r="D17" i="22"/>
  <c r="E17" i="22" s="1"/>
  <c r="D16" i="22"/>
  <c r="E16" i="22" s="1"/>
  <c r="D15" i="22"/>
  <c r="E15" i="22" s="1"/>
  <c r="D14" i="22"/>
  <c r="E14" i="22" s="1"/>
  <c r="D13" i="22"/>
  <c r="E13" i="22" s="1"/>
  <c r="D12" i="22"/>
  <c r="E12" i="22" s="1"/>
  <c r="D11" i="22"/>
  <c r="E11" i="22" s="1"/>
  <c r="D10" i="22"/>
  <c r="E10" i="22" s="1"/>
  <c r="D9" i="22"/>
  <c r="E9" i="22" s="1"/>
  <c r="D8" i="22"/>
  <c r="E8" i="22" s="1"/>
  <c r="D7" i="22"/>
  <c r="E7" i="22" s="1"/>
  <c r="D6" i="22"/>
  <c r="E6" i="22" s="1"/>
  <c r="D5" i="22"/>
  <c r="E5" i="22" s="1"/>
  <c r="D4" i="22"/>
  <c r="E4" i="22" s="1"/>
  <c r="D3" i="22"/>
  <c r="E3" i="22" s="1"/>
  <c r="E41" i="21"/>
  <c r="D40" i="21"/>
  <c r="E40" i="21" s="1"/>
  <c r="D39" i="21"/>
  <c r="E39" i="21" s="1"/>
  <c r="D38" i="21"/>
  <c r="E38" i="21" s="1"/>
  <c r="D37" i="21"/>
  <c r="E37" i="21" s="1"/>
  <c r="D36" i="21"/>
  <c r="E36" i="21" s="1"/>
  <c r="D35" i="21"/>
  <c r="E35" i="21" s="1"/>
  <c r="D34" i="21"/>
  <c r="E34" i="21" s="1"/>
  <c r="D33" i="21"/>
  <c r="E33" i="21" s="1"/>
  <c r="D32" i="21"/>
  <c r="E32" i="21" s="1"/>
  <c r="D31" i="21"/>
  <c r="E31" i="21" s="1"/>
  <c r="D30" i="21"/>
  <c r="E30" i="21" s="1"/>
  <c r="D29" i="21"/>
  <c r="E29" i="21" s="1"/>
  <c r="D28" i="21"/>
  <c r="E28" i="21" s="1"/>
  <c r="D27" i="21"/>
  <c r="E27" i="21" s="1"/>
  <c r="D26" i="21"/>
  <c r="E26" i="21" s="1"/>
  <c r="D25" i="21"/>
  <c r="E25" i="21" s="1"/>
  <c r="D24" i="21"/>
  <c r="E24" i="21" s="1"/>
  <c r="D23" i="21"/>
  <c r="E23" i="21" s="1"/>
  <c r="D22" i="21"/>
  <c r="E22" i="21" s="1"/>
  <c r="D20" i="21"/>
  <c r="E20" i="21" s="1"/>
  <c r="D19" i="21"/>
  <c r="E19" i="21" s="1"/>
  <c r="D18" i="21"/>
  <c r="E18" i="21" s="1"/>
  <c r="D17" i="21"/>
  <c r="E17" i="21" s="1"/>
  <c r="D16" i="21"/>
  <c r="E16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9" i="21"/>
  <c r="E9" i="21" s="1"/>
  <c r="D8" i="21"/>
  <c r="E8" i="21" s="1"/>
  <c r="D7" i="21"/>
  <c r="E7" i="21" s="1"/>
  <c r="D6" i="21"/>
  <c r="E6" i="21" s="1"/>
  <c r="D5" i="21"/>
  <c r="E5" i="21" s="1"/>
  <c r="D4" i="21"/>
  <c r="E4" i="21" s="1"/>
  <c r="D3" i="21"/>
  <c r="E3" i="21" s="1"/>
  <c r="E41" i="20"/>
  <c r="D40" i="20"/>
  <c r="E40" i="20" s="1"/>
  <c r="D38" i="20"/>
  <c r="E38" i="20" s="1"/>
  <c r="D37" i="20"/>
  <c r="E37" i="20" s="1"/>
  <c r="D36" i="20"/>
  <c r="E36" i="20" s="1"/>
  <c r="D35" i="20"/>
  <c r="E35" i="20" s="1"/>
  <c r="D34" i="20"/>
  <c r="E34" i="20" s="1"/>
  <c r="D33" i="20"/>
  <c r="E33" i="20" s="1"/>
  <c r="D32" i="20"/>
  <c r="E32" i="20" s="1"/>
  <c r="D31" i="20"/>
  <c r="E31" i="20" s="1"/>
  <c r="D30" i="20"/>
  <c r="E30" i="20" s="1"/>
  <c r="D29" i="20"/>
  <c r="E29" i="20" s="1"/>
  <c r="D28" i="20"/>
  <c r="E28" i="20" s="1"/>
  <c r="D27" i="20"/>
  <c r="E27" i="20" s="1"/>
  <c r="D26" i="20"/>
  <c r="E26" i="20" s="1"/>
  <c r="D25" i="20"/>
  <c r="E25" i="20" s="1"/>
  <c r="D24" i="20"/>
  <c r="E24" i="20" s="1"/>
  <c r="D23" i="20"/>
  <c r="E23" i="20" s="1"/>
  <c r="D22" i="20"/>
  <c r="E22" i="20" s="1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D13" i="20"/>
  <c r="E13" i="20" s="1"/>
  <c r="D4" i="20"/>
  <c r="E4" i="20" s="1"/>
  <c r="E41" i="19"/>
  <c r="D40" i="19"/>
  <c r="E40" i="19" s="1"/>
  <c r="D39" i="19"/>
  <c r="E39" i="19" s="1"/>
  <c r="D38" i="19"/>
  <c r="E38" i="19" s="1"/>
  <c r="D37" i="19"/>
  <c r="E37" i="19" s="1"/>
  <c r="D36" i="19"/>
  <c r="E36" i="19" s="1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3" i="19"/>
  <c r="E23" i="19" s="1"/>
  <c r="D22" i="19"/>
  <c r="E22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3" i="19"/>
  <c r="E13" i="19" s="1"/>
  <c r="D10" i="19"/>
  <c r="E10" i="19" s="1"/>
  <c r="D4" i="19"/>
  <c r="E4" i="19" s="1"/>
  <c r="E41" i="18"/>
  <c r="D40" i="18"/>
  <c r="E40" i="18" s="1"/>
  <c r="D39" i="18"/>
  <c r="E39" i="18" s="1"/>
  <c r="D38" i="18"/>
  <c r="E38" i="18" s="1"/>
  <c r="D37" i="18"/>
  <c r="E37" i="18" s="1"/>
  <c r="D36" i="18"/>
  <c r="E36" i="18" s="1"/>
  <c r="D35" i="18"/>
  <c r="E35" i="18" s="1"/>
  <c r="D34" i="18"/>
  <c r="E34" i="18" s="1"/>
  <c r="D33" i="18"/>
  <c r="E33" i="18" s="1"/>
  <c r="D32" i="18"/>
  <c r="E32" i="18" s="1"/>
  <c r="D31" i="18"/>
  <c r="E31" i="18" s="1"/>
  <c r="D30" i="18"/>
  <c r="E30" i="18" s="1"/>
  <c r="D29" i="18"/>
  <c r="E29" i="18" s="1"/>
  <c r="D28" i="18"/>
  <c r="E28" i="18" s="1"/>
  <c r="D27" i="18"/>
  <c r="E27" i="18" s="1"/>
  <c r="D26" i="18"/>
  <c r="E26" i="18" s="1"/>
  <c r="D25" i="18"/>
  <c r="E25" i="18" s="1"/>
  <c r="D24" i="18"/>
  <c r="E24" i="18" s="1"/>
  <c r="D23" i="18"/>
  <c r="E23" i="18" s="1"/>
  <c r="D22" i="18"/>
  <c r="E22" i="18" s="1"/>
  <c r="D20" i="18"/>
  <c r="E20" i="18" s="1"/>
  <c r="D19" i="18"/>
  <c r="E19" i="18" s="1"/>
  <c r="D18" i="18"/>
  <c r="E18" i="18" s="1"/>
  <c r="D17" i="18"/>
  <c r="E17" i="18" s="1"/>
  <c r="D16" i="18"/>
  <c r="E16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9" i="18"/>
  <c r="E9" i="18" s="1"/>
  <c r="D8" i="18"/>
  <c r="E8" i="18" s="1"/>
  <c r="D7" i="18"/>
  <c r="E7" i="18" s="1"/>
  <c r="D6" i="18"/>
  <c r="E6" i="18" s="1"/>
  <c r="D5" i="18"/>
  <c r="E5" i="18" s="1"/>
  <c r="D4" i="18"/>
  <c r="E4" i="18" s="1"/>
  <c r="D3" i="18"/>
  <c r="E3" i="18" s="1"/>
  <c r="E41" i="17"/>
  <c r="D40" i="17"/>
  <c r="E40" i="17" s="1"/>
  <c r="D39" i="17"/>
  <c r="E39" i="17" s="1"/>
  <c r="D38" i="17"/>
  <c r="E38" i="17" s="1"/>
  <c r="D37" i="17"/>
  <c r="E37" i="17" s="1"/>
  <c r="D36" i="17"/>
  <c r="E36" i="17" s="1"/>
  <c r="D35" i="17"/>
  <c r="E35" i="17" s="1"/>
  <c r="D34" i="17"/>
  <c r="E34" i="17" s="1"/>
  <c r="D33" i="17"/>
  <c r="E33" i="17" s="1"/>
  <c r="D32" i="17"/>
  <c r="E32" i="17" s="1"/>
  <c r="D31" i="17"/>
  <c r="E31" i="17" s="1"/>
  <c r="D30" i="17"/>
  <c r="E30" i="17" s="1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0" i="17"/>
  <c r="E20" i="17" s="1"/>
  <c r="D19" i="17"/>
  <c r="E19" i="17" s="1"/>
  <c r="D18" i="17"/>
  <c r="E18" i="17" s="1"/>
  <c r="D17" i="17"/>
  <c r="E17" i="17" s="1"/>
  <c r="D16" i="17"/>
  <c r="E16" i="17" s="1"/>
  <c r="D15" i="17"/>
  <c r="E15" i="17" s="1"/>
  <c r="D13" i="17"/>
  <c r="E13" i="17" s="1"/>
  <c r="D12" i="17"/>
  <c r="E12" i="17" s="1"/>
  <c r="D10" i="17"/>
  <c r="E10" i="17" s="1"/>
  <c r="D8" i="17"/>
  <c r="E8" i="17" s="1"/>
  <c r="D7" i="17"/>
  <c r="E7" i="17" s="1"/>
  <c r="D4" i="17"/>
  <c r="E4" i="17" s="1"/>
  <c r="E41" i="16"/>
  <c r="D40" i="16"/>
  <c r="E40" i="16" s="1"/>
  <c r="D39" i="16"/>
  <c r="E39" i="16" s="1"/>
  <c r="D38" i="16"/>
  <c r="E38" i="16" s="1"/>
  <c r="D37" i="16"/>
  <c r="E37" i="16" s="1"/>
  <c r="D36" i="16"/>
  <c r="E36" i="16" s="1"/>
  <c r="D35" i="16"/>
  <c r="E35" i="16" s="1"/>
  <c r="D34" i="16"/>
  <c r="E34" i="16" s="1"/>
  <c r="D33" i="16"/>
  <c r="E33" i="16" s="1"/>
  <c r="D32" i="16"/>
  <c r="E32" i="16" s="1"/>
  <c r="D31" i="16"/>
  <c r="E31" i="16" s="1"/>
  <c r="D30" i="16"/>
  <c r="E30" i="16" s="1"/>
  <c r="D29" i="16"/>
  <c r="E29" i="16" s="1"/>
  <c r="D28" i="16"/>
  <c r="E28" i="16" s="1"/>
  <c r="D27" i="16"/>
  <c r="E27" i="16" s="1"/>
  <c r="D26" i="16"/>
  <c r="E26" i="16" s="1"/>
  <c r="D25" i="16"/>
  <c r="E25" i="16" s="1"/>
  <c r="D24" i="16"/>
  <c r="E24" i="16" s="1"/>
  <c r="D23" i="16"/>
  <c r="E23" i="16" s="1"/>
  <c r="D22" i="16"/>
  <c r="E22" i="16" s="1"/>
  <c r="D20" i="16"/>
  <c r="E20" i="16" s="1"/>
  <c r="D19" i="16"/>
  <c r="E19" i="16" s="1"/>
  <c r="D18" i="16"/>
  <c r="E18" i="16" s="1"/>
  <c r="D17" i="16"/>
  <c r="E17" i="16" s="1"/>
  <c r="D16" i="16"/>
  <c r="E16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9" i="16"/>
  <c r="E9" i="16" s="1"/>
  <c r="D8" i="16"/>
  <c r="E8" i="16" s="1"/>
  <c r="D7" i="16"/>
  <c r="E7" i="16" s="1"/>
  <c r="D6" i="16"/>
  <c r="E6" i="16" s="1"/>
  <c r="D5" i="16"/>
  <c r="E5" i="16" s="1"/>
  <c r="D4" i="16"/>
  <c r="E4" i="16" s="1"/>
  <c r="D3" i="16"/>
  <c r="E3" i="16" s="1"/>
  <c r="E41" i="15"/>
  <c r="D40" i="15"/>
  <c r="E40" i="15" s="1"/>
  <c r="D39" i="15"/>
  <c r="E39" i="15" s="1"/>
  <c r="D38" i="15"/>
  <c r="E38" i="15" s="1"/>
  <c r="D37" i="15"/>
  <c r="E37" i="15" s="1"/>
  <c r="D36" i="15"/>
  <c r="E36" i="15" s="1"/>
  <c r="D35" i="15"/>
  <c r="E35" i="15" s="1"/>
  <c r="D34" i="15"/>
  <c r="E34" i="15" s="1"/>
  <c r="D33" i="15"/>
  <c r="E33" i="15" s="1"/>
  <c r="D32" i="15"/>
  <c r="E32" i="15" s="1"/>
  <c r="D31" i="15"/>
  <c r="E31" i="15" s="1"/>
  <c r="D30" i="15"/>
  <c r="E30" i="15" s="1"/>
  <c r="D29" i="15"/>
  <c r="E29" i="15" s="1"/>
  <c r="D28" i="15"/>
  <c r="E28" i="15" s="1"/>
  <c r="D27" i="15"/>
  <c r="E27" i="15" s="1"/>
  <c r="D26" i="15"/>
  <c r="E26" i="15" s="1"/>
  <c r="D25" i="15"/>
  <c r="E25" i="15" s="1"/>
  <c r="D24" i="15"/>
  <c r="E24" i="15" s="1"/>
  <c r="D23" i="15"/>
  <c r="E23" i="15" s="1"/>
  <c r="D22" i="15"/>
  <c r="E22" i="15" s="1"/>
  <c r="D20" i="15"/>
  <c r="E20" i="15" s="1"/>
  <c r="D19" i="15"/>
  <c r="E19" i="15" s="1"/>
  <c r="D18" i="15"/>
  <c r="E18" i="15" s="1"/>
  <c r="D17" i="15"/>
  <c r="E17" i="15" s="1"/>
  <c r="D16" i="15"/>
  <c r="E16" i="15" s="1"/>
  <c r="D15" i="15"/>
  <c r="E15" i="15" s="1"/>
  <c r="D14" i="15"/>
  <c r="E14" i="15" s="1"/>
  <c r="D13" i="15"/>
  <c r="E13" i="15" s="1"/>
  <c r="D12" i="15"/>
  <c r="E12" i="15" s="1"/>
  <c r="D11" i="15"/>
  <c r="E11" i="15" s="1"/>
  <c r="D10" i="15"/>
  <c r="E10" i="15" s="1"/>
  <c r="D9" i="15"/>
  <c r="E9" i="15" s="1"/>
  <c r="D8" i="15"/>
  <c r="E8" i="15" s="1"/>
  <c r="D7" i="15"/>
  <c r="E7" i="15" s="1"/>
  <c r="D6" i="15"/>
  <c r="E6" i="15" s="1"/>
  <c r="D5" i="15"/>
  <c r="E5" i="15" s="1"/>
  <c r="D4" i="15"/>
  <c r="E4" i="15" s="1"/>
  <c r="D3" i="15"/>
  <c r="E3" i="15" s="1"/>
  <c r="E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4" i="14"/>
  <c r="D23" i="14"/>
  <c r="D22" i="14"/>
  <c r="D20" i="14"/>
  <c r="D19" i="14"/>
  <c r="D18" i="14"/>
  <c r="D17" i="14"/>
  <c r="D16" i="14"/>
  <c r="D15" i="14"/>
  <c r="D14" i="14"/>
  <c r="D10" i="14"/>
  <c r="D9" i="14"/>
  <c r="D8" i="14"/>
  <c r="D7" i="14"/>
  <c r="D6" i="14"/>
  <c r="D5" i="14"/>
  <c r="D4" i="14"/>
  <c r="D3" i="14"/>
  <c r="E41" i="13"/>
  <c r="D40" i="13"/>
  <c r="E40" i="13" s="1"/>
  <c r="D39" i="13"/>
  <c r="E39" i="13" s="1"/>
  <c r="D38" i="13"/>
  <c r="E38" i="13" s="1"/>
  <c r="D37" i="13"/>
  <c r="E37" i="13" s="1"/>
  <c r="D36" i="13"/>
  <c r="E36" i="13" s="1"/>
  <c r="D35" i="13"/>
  <c r="E35" i="13" s="1"/>
  <c r="D34" i="13"/>
  <c r="E34" i="13" s="1"/>
  <c r="D33" i="13"/>
  <c r="E33" i="13" s="1"/>
  <c r="D32" i="13"/>
  <c r="E32" i="13" s="1"/>
  <c r="D31" i="13"/>
  <c r="E31" i="13" s="1"/>
  <c r="D30" i="13"/>
  <c r="E30" i="13" s="1"/>
  <c r="D29" i="13"/>
  <c r="E29" i="13" s="1"/>
  <c r="D28" i="13"/>
  <c r="E28" i="13" s="1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0" i="13"/>
  <c r="E20" i="13" s="1"/>
  <c r="D19" i="13"/>
  <c r="E19" i="13" s="1"/>
  <c r="D18" i="13"/>
  <c r="E18" i="13" s="1"/>
  <c r="D17" i="13"/>
  <c r="E17" i="13" s="1"/>
  <c r="D16" i="13"/>
  <c r="E16" i="13" s="1"/>
  <c r="D15" i="13"/>
  <c r="E15" i="13" s="1"/>
  <c r="D11" i="13"/>
  <c r="E11" i="13" s="1"/>
  <c r="D10" i="13"/>
  <c r="E10" i="13" s="1"/>
  <c r="D9" i="13"/>
  <c r="E9" i="13" s="1"/>
  <c r="D7" i="13"/>
  <c r="E7" i="13" s="1"/>
  <c r="D4" i="13"/>
  <c r="E4" i="13" s="1"/>
  <c r="E41" i="12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D33" i="12"/>
  <c r="E33" i="12" s="1"/>
  <c r="D32" i="12"/>
  <c r="E32" i="12" s="1"/>
  <c r="D31" i="12"/>
  <c r="E31" i="12" s="1"/>
  <c r="D30" i="12"/>
  <c r="E30" i="12" s="1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9" i="12"/>
  <c r="E9" i="12" s="1"/>
  <c r="D8" i="12"/>
  <c r="E8" i="12" s="1"/>
  <c r="D7" i="12"/>
  <c r="E7" i="12" s="1"/>
  <c r="D6" i="12"/>
  <c r="E6" i="12" s="1"/>
  <c r="D5" i="12"/>
  <c r="E5" i="12" s="1"/>
  <c r="D4" i="12"/>
  <c r="E4" i="12" s="1"/>
  <c r="D3" i="12"/>
  <c r="E3" i="12" s="1"/>
  <c r="E41" i="11"/>
  <c r="D40" i="11"/>
  <c r="E40" i="11" s="1"/>
  <c r="D39" i="11"/>
  <c r="E39" i="11" s="1"/>
  <c r="D38" i="11"/>
  <c r="E38" i="11" s="1"/>
  <c r="D37" i="11"/>
  <c r="E37" i="11" s="1"/>
  <c r="D36" i="11"/>
  <c r="E36" i="11" s="1"/>
  <c r="D35" i="11"/>
  <c r="E35" i="11" s="1"/>
  <c r="D34" i="11"/>
  <c r="E34" i="11" s="1"/>
  <c r="D33" i="11"/>
  <c r="E33" i="11" s="1"/>
  <c r="D32" i="11"/>
  <c r="E32" i="11" s="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E23" i="11" s="1"/>
  <c r="D22" i="11"/>
  <c r="E22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D4" i="11"/>
  <c r="E4" i="11" s="1"/>
  <c r="D3" i="11"/>
  <c r="E3" i="11" s="1"/>
  <c r="E41" i="10"/>
  <c r="D40" i="10"/>
  <c r="E40" i="10" s="1"/>
  <c r="D39" i="10"/>
  <c r="E39" i="10" s="1"/>
  <c r="D38" i="10"/>
  <c r="E38" i="10" s="1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E26" i="10" s="1"/>
  <c r="D25" i="10"/>
  <c r="E25" i="10" s="1"/>
  <c r="D24" i="10"/>
  <c r="E24" i="10" s="1"/>
  <c r="D23" i="10"/>
  <c r="E23" i="10" s="1"/>
  <c r="D22" i="10"/>
  <c r="E22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D9" i="10"/>
  <c r="E9" i="10" s="1"/>
  <c r="D8" i="10"/>
  <c r="E8" i="10" s="1"/>
  <c r="D7" i="10"/>
  <c r="E7" i="10" s="1"/>
  <c r="D6" i="10"/>
  <c r="E6" i="10" s="1"/>
  <c r="D5" i="10"/>
  <c r="E5" i="10" s="1"/>
  <c r="D4" i="10"/>
  <c r="E4" i="10" s="1"/>
  <c r="D3" i="10"/>
  <c r="E3" i="10" s="1"/>
  <c r="E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E41" i="8"/>
  <c r="D40" i="8"/>
  <c r="E40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30" i="8"/>
  <c r="E30" i="8" s="1"/>
  <c r="D29" i="8"/>
  <c r="E29" i="8" s="1"/>
  <c r="D28" i="8"/>
  <c r="E28" i="8" s="1"/>
  <c r="D27" i="8"/>
  <c r="E27" i="8" s="1"/>
  <c r="D26" i="8"/>
  <c r="E26" i="8" s="1"/>
  <c r="D25" i="8"/>
  <c r="E25" i="8" s="1"/>
  <c r="D24" i="8"/>
  <c r="E24" i="8" s="1"/>
  <c r="D23" i="8"/>
  <c r="E23" i="8" s="1"/>
  <c r="D22" i="8"/>
  <c r="E22" i="8" s="1"/>
  <c r="D20" i="8"/>
  <c r="E20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D5" i="8"/>
  <c r="E5" i="8" s="1"/>
  <c r="D4" i="8"/>
  <c r="E4" i="8" s="1"/>
  <c r="D3" i="8"/>
  <c r="E3" i="8" s="1"/>
  <c r="E41" i="7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  <c r="D3" i="7"/>
  <c r="E3" i="7" s="1"/>
  <c r="E41" i="6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  <c r="D4" i="6"/>
  <c r="E4" i="6" s="1"/>
  <c r="D3" i="6"/>
  <c r="E3" i="6" s="1"/>
  <c r="E41" i="5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4" i="5"/>
  <c r="E4" i="5" s="1"/>
  <c r="D3" i="5"/>
  <c r="E3" i="5" s="1"/>
  <c r="K3" i="5" l="1"/>
  <c r="K7" i="5"/>
  <c r="K11" i="5"/>
  <c r="K15" i="5"/>
  <c r="K19" i="5"/>
  <c r="K22" i="5"/>
  <c r="K26" i="5"/>
  <c r="K32" i="5"/>
  <c r="K36" i="5"/>
  <c r="K38" i="5"/>
  <c r="K3" i="6"/>
  <c r="K7" i="6"/>
  <c r="K11" i="6"/>
  <c r="K4" i="5"/>
  <c r="K6" i="5"/>
  <c r="K8" i="5"/>
  <c r="K10" i="5"/>
  <c r="K12" i="5"/>
  <c r="K14" i="5"/>
  <c r="K16" i="5"/>
  <c r="K18" i="5"/>
  <c r="K20" i="5"/>
  <c r="K25" i="5"/>
  <c r="K27" i="5"/>
  <c r="K29" i="5"/>
  <c r="K31" i="5"/>
  <c r="K33" i="5"/>
  <c r="K35" i="5"/>
  <c r="K37" i="5"/>
  <c r="K39" i="5"/>
  <c r="K4" i="6"/>
  <c r="K6" i="6"/>
  <c r="K8" i="6"/>
  <c r="K10" i="6"/>
  <c r="K12" i="6"/>
  <c r="K14" i="6"/>
  <c r="K16" i="6"/>
  <c r="K18" i="6"/>
  <c r="K20" i="6"/>
  <c r="K23" i="6"/>
  <c r="K25" i="6"/>
  <c r="K27" i="6"/>
  <c r="K29" i="6"/>
  <c r="K31" i="6"/>
  <c r="K33" i="6"/>
  <c r="K35" i="6"/>
  <c r="K37" i="6"/>
  <c r="K39" i="6"/>
  <c r="K4" i="7"/>
  <c r="K6" i="7"/>
  <c r="K8" i="7"/>
  <c r="K10" i="7"/>
  <c r="K12" i="7"/>
  <c r="K14" i="7"/>
  <c r="K16" i="7"/>
  <c r="K18" i="7"/>
  <c r="K20" i="7"/>
  <c r="K23" i="7"/>
  <c r="K25" i="7"/>
  <c r="K27" i="7"/>
  <c r="K29" i="7"/>
  <c r="K31" i="7"/>
  <c r="K33" i="7"/>
  <c r="K35" i="7"/>
  <c r="K37" i="7"/>
  <c r="K39" i="7"/>
  <c r="K4" i="8"/>
  <c r="K6" i="8"/>
  <c r="K8" i="8"/>
  <c r="K10" i="8"/>
  <c r="K12" i="8"/>
  <c r="K14" i="8"/>
  <c r="K16" i="8"/>
  <c r="K18" i="8"/>
  <c r="K20" i="8"/>
  <c r="K23" i="8"/>
  <c r="K25" i="8"/>
  <c r="K27" i="8"/>
  <c r="K29" i="8"/>
  <c r="K31" i="8"/>
  <c r="K33" i="8"/>
  <c r="K35" i="8"/>
  <c r="K37" i="8"/>
  <c r="K39" i="8"/>
  <c r="E4" i="9"/>
  <c r="K4" i="9" s="1"/>
  <c r="K6" i="9"/>
  <c r="E6" i="9"/>
  <c r="E8" i="9"/>
  <c r="K8" i="9" s="1"/>
  <c r="K10" i="9"/>
  <c r="E10" i="9"/>
  <c r="E12" i="9"/>
  <c r="K12" i="9" s="1"/>
  <c r="K14" i="9"/>
  <c r="E14" i="9"/>
  <c r="E16" i="9"/>
  <c r="K16" i="9" s="1"/>
  <c r="K18" i="9"/>
  <c r="E18" i="9"/>
  <c r="E20" i="9"/>
  <c r="K20" i="9" s="1"/>
  <c r="K23" i="9"/>
  <c r="E23" i="9"/>
  <c r="E25" i="9"/>
  <c r="K25" i="9" s="1"/>
  <c r="K27" i="9"/>
  <c r="E27" i="9"/>
  <c r="E29" i="9"/>
  <c r="K29" i="9" s="1"/>
  <c r="K31" i="9"/>
  <c r="E31" i="9"/>
  <c r="E33" i="9"/>
  <c r="K33" i="9" s="1"/>
  <c r="K35" i="9"/>
  <c r="E35" i="9"/>
  <c r="E37" i="9"/>
  <c r="K37" i="9" s="1"/>
  <c r="E39" i="9"/>
  <c r="K4" i="10"/>
  <c r="K6" i="10"/>
  <c r="K8" i="10"/>
  <c r="K10" i="10"/>
  <c r="K12" i="10"/>
  <c r="K14" i="10"/>
  <c r="K16" i="10"/>
  <c r="K18" i="10"/>
  <c r="K20" i="10"/>
  <c r="K23" i="10"/>
  <c r="K25" i="10"/>
  <c r="K27" i="10"/>
  <c r="K29" i="10"/>
  <c r="K31" i="10"/>
  <c r="K33" i="10"/>
  <c r="K35" i="10"/>
  <c r="K37" i="10"/>
  <c r="K39" i="10"/>
  <c r="K4" i="11"/>
  <c r="K6" i="11"/>
  <c r="K8" i="11"/>
  <c r="K10" i="11"/>
  <c r="K12" i="11"/>
  <c r="K14" i="11"/>
  <c r="K16" i="11"/>
  <c r="K18" i="11"/>
  <c r="K20" i="11"/>
  <c r="K23" i="11"/>
  <c r="K25" i="11"/>
  <c r="K27" i="11"/>
  <c r="K29" i="11"/>
  <c r="K31" i="11"/>
  <c r="K33" i="11"/>
  <c r="K35" i="11"/>
  <c r="K37" i="11"/>
  <c r="K39" i="11"/>
  <c r="K4" i="12"/>
  <c r="K6" i="12"/>
  <c r="K8" i="12"/>
  <c r="K10" i="12"/>
  <c r="K12" i="12"/>
  <c r="K14" i="12"/>
  <c r="K16" i="12"/>
  <c r="K18" i="12"/>
  <c r="K20" i="12"/>
  <c r="K23" i="12"/>
  <c r="K25" i="12"/>
  <c r="K27" i="12"/>
  <c r="K29" i="12"/>
  <c r="K31" i="12"/>
  <c r="K33" i="12"/>
  <c r="K35" i="12"/>
  <c r="K37" i="12"/>
  <c r="K39" i="12"/>
  <c r="K4" i="13"/>
  <c r="K10" i="13"/>
  <c r="K16" i="13"/>
  <c r="K18" i="13"/>
  <c r="K20" i="13"/>
  <c r="K23" i="13"/>
  <c r="K25" i="13"/>
  <c r="K27" i="13"/>
  <c r="K29" i="13"/>
  <c r="K31" i="13"/>
  <c r="K33" i="13"/>
  <c r="K35" i="13"/>
  <c r="K37" i="13"/>
  <c r="K39" i="13"/>
  <c r="E4" i="14"/>
  <c r="K4" i="14" s="1"/>
  <c r="E6" i="14"/>
  <c r="K6" i="14" s="1"/>
  <c r="E8" i="14"/>
  <c r="K8" i="14" s="1"/>
  <c r="E10" i="14"/>
  <c r="K10" i="14" s="1"/>
  <c r="E14" i="14"/>
  <c r="K14" i="14" s="1"/>
  <c r="E16" i="14"/>
  <c r="K16" i="14" s="1"/>
  <c r="E18" i="14"/>
  <c r="K18" i="14" s="1"/>
  <c r="E20" i="14"/>
  <c r="K20" i="14" s="1"/>
  <c r="E23" i="14"/>
  <c r="K23" i="14" s="1"/>
  <c r="E27" i="14"/>
  <c r="K27" i="14" s="1"/>
  <c r="E29" i="14"/>
  <c r="K29" i="14" s="1"/>
  <c r="E31" i="14"/>
  <c r="K31" i="14" s="1"/>
  <c r="E33" i="14"/>
  <c r="K33" i="14" s="1"/>
  <c r="E35" i="14"/>
  <c r="K35" i="14" s="1"/>
  <c r="E37" i="14"/>
  <c r="K37" i="14" s="1"/>
  <c r="E39" i="14"/>
  <c r="K4" i="15"/>
  <c r="K6" i="15"/>
  <c r="K8" i="15"/>
  <c r="K10" i="15"/>
  <c r="K12" i="15"/>
  <c r="K14" i="15"/>
  <c r="K5" i="5"/>
  <c r="K9" i="5"/>
  <c r="K13" i="5"/>
  <c r="K17" i="5"/>
  <c r="K24" i="5"/>
  <c r="K28" i="5"/>
  <c r="K30" i="5"/>
  <c r="K34" i="5"/>
  <c r="K40" i="5"/>
  <c r="K5" i="6"/>
  <c r="K9" i="6"/>
  <c r="K13" i="6"/>
  <c r="K15" i="6"/>
  <c r="K17" i="6"/>
  <c r="K19" i="6"/>
  <c r="K22" i="6"/>
  <c r="K24" i="6"/>
  <c r="K26" i="6"/>
  <c r="K28" i="6"/>
  <c r="K30" i="6"/>
  <c r="K32" i="6"/>
  <c r="K34" i="6"/>
  <c r="K36" i="6"/>
  <c r="K38" i="6"/>
  <c r="K40" i="6"/>
  <c r="K3" i="7"/>
  <c r="K5" i="7"/>
  <c r="K7" i="7"/>
  <c r="K9" i="7"/>
  <c r="K11" i="7"/>
  <c r="K13" i="7"/>
  <c r="K15" i="7"/>
  <c r="K17" i="7"/>
  <c r="K19" i="7"/>
  <c r="K22" i="7"/>
  <c r="K24" i="7"/>
  <c r="K26" i="7"/>
  <c r="K28" i="7"/>
  <c r="K30" i="7"/>
  <c r="K32" i="7"/>
  <c r="K34" i="7"/>
  <c r="K36" i="7"/>
  <c r="K38" i="7"/>
  <c r="K40" i="7"/>
  <c r="K3" i="8"/>
  <c r="K5" i="8"/>
  <c r="K7" i="8"/>
  <c r="K9" i="8"/>
  <c r="K11" i="8"/>
  <c r="K13" i="8"/>
  <c r="K15" i="8"/>
  <c r="K17" i="8"/>
  <c r="K19" i="8"/>
  <c r="K22" i="8"/>
  <c r="K24" i="8"/>
  <c r="K26" i="8"/>
  <c r="K28" i="8"/>
  <c r="K30" i="8"/>
  <c r="K32" i="8"/>
  <c r="K34" i="8"/>
  <c r="K36" i="8"/>
  <c r="K38" i="8"/>
  <c r="K40" i="8"/>
  <c r="E3" i="9"/>
  <c r="E5" i="9"/>
  <c r="E7" i="9"/>
  <c r="E9" i="9"/>
  <c r="E11" i="9"/>
  <c r="E13" i="9"/>
  <c r="E15" i="9"/>
  <c r="E17" i="9"/>
  <c r="E19" i="9"/>
  <c r="E22" i="9"/>
  <c r="E24" i="9"/>
  <c r="E26" i="9"/>
  <c r="E28" i="9"/>
  <c r="E30" i="9"/>
  <c r="E32" i="9"/>
  <c r="E34" i="9"/>
  <c r="E36" i="9"/>
  <c r="E38" i="9"/>
  <c r="E40" i="9"/>
  <c r="K3" i="10"/>
  <c r="K5" i="10"/>
  <c r="K7" i="10"/>
  <c r="K9" i="10"/>
  <c r="K11" i="10"/>
  <c r="K13" i="10"/>
  <c r="K15" i="10"/>
  <c r="K17" i="10"/>
  <c r="K19" i="10"/>
  <c r="K22" i="10"/>
  <c r="K24" i="10"/>
  <c r="K26" i="10"/>
  <c r="K28" i="10"/>
  <c r="K30" i="10"/>
  <c r="K32" i="10"/>
  <c r="K34" i="10"/>
  <c r="K36" i="10"/>
  <c r="K38" i="10"/>
  <c r="K40" i="10"/>
  <c r="K3" i="11"/>
  <c r="K5" i="11"/>
  <c r="K7" i="11"/>
  <c r="K9" i="11"/>
  <c r="K11" i="11"/>
  <c r="K13" i="11"/>
  <c r="K15" i="11"/>
  <c r="K17" i="11"/>
  <c r="K19" i="11"/>
  <c r="K22" i="11"/>
  <c r="K24" i="11"/>
  <c r="K26" i="11"/>
  <c r="K28" i="11"/>
  <c r="K30" i="11"/>
  <c r="K32" i="11"/>
  <c r="K34" i="11"/>
  <c r="K36" i="11"/>
  <c r="K38" i="11"/>
  <c r="K40" i="11"/>
  <c r="K3" i="12"/>
  <c r="K5" i="12"/>
  <c r="K7" i="12"/>
  <c r="K9" i="12"/>
  <c r="K11" i="12"/>
  <c r="K13" i="12"/>
  <c r="K15" i="12"/>
  <c r="K17" i="12"/>
  <c r="K19" i="12"/>
  <c r="K22" i="12"/>
  <c r="K24" i="12"/>
  <c r="K26" i="12"/>
  <c r="K28" i="12"/>
  <c r="K30" i="12"/>
  <c r="K32" i="12"/>
  <c r="K34" i="12"/>
  <c r="K36" i="12"/>
  <c r="K38" i="12"/>
  <c r="K40" i="12"/>
  <c r="K7" i="13"/>
  <c r="K9" i="13"/>
  <c r="K11" i="13"/>
  <c r="K15" i="13"/>
  <c r="K17" i="13"/>
  <c r="K19" i="13"/>
  <c r="K22" i="13"/>
  <c r="K24" i="13"/>
  <c r="K26" i="13"/>
  <c r="K28" i="13"/>
  <c r="K30" i="13"/>
  <c r="K32" i="13"/>
  <c r="K34" i="13"/>
  <c r="K36" i="13"/>
  <c r="K38" i="13"/>
  <c r="K40" i="13"/>
  <c r="E3" i="14"/>
  <c r="E5" i="14"/>
  <c r="E7" i="14"/>
  <c r="E9" i="14"/>
  <c r="E15" i="14"/>
  <c r="E17" i="14"/>
  <c r="E19" i="14"/>
  <c r="E22" i="14"/>
  <c r="E24" i="14"/>
  <c r="E26" i="14"/>
  <c r="E28" i="14"/>
  <c r="E30" i="14"/>
  <c r="E32" i="14"/>
  <c r="E34" i="14"/>
  <c r="E36" i="14"/>
  <c r="E38" i="14"/>
  <c r="E40" i="14"/>
  <c r="K3" i="15"/>
  <c r="K5" i="15"/>
  <c r="K7" i="15"/>
  <c r="K9" i="15"/>
  <c r="K11" i="15"/>
  <c r="K13" i="15"/>
  <c r="K15" i="15"/>
  <c r="K17" i="15"/>
  <c r="K19" i="15"/>
  <c r="K22" i="15"/>
  <c r="K24" i="15"/>
  <c r="K26" i="15"/>
  <c r="K28" i="15"/>
  <c r="K30" i="15"/>
  <c r="K32" i="15"/>
  <c r="K34" i="15"/>
  <c r="K36" i="15"/>
  <c r="K38" i="15"/>
  <c r="K40" i="15"/>
  <c r="K3" i="16"/>
  <c r="K5" i="16"/>
  <c r="K7" i="16"/>
  <c r="K9" i="16"/>
  <c r="K11" i="16"/>
  <c r="K13" i="16"/>
  <c r="K15" i="16"/>
  <c r="K17" i="16"/>
  <c r="K19" i="16"/>
  <c r="K22" i="16"/>
  <c r="K24" i="16"/>
  <c r="K26" i="16"/>
  <c r="K28" i="16"/>
  <c r="K30" i="16"/>
  <c r="K32" i="16"/>
  <c r="K34" i="16"/>
  <c r="K36" i="16"/>
  <c r="K38" i="16"/>
  <c r="K40" i="16"/>
  <c r="K7" i="17"/>
  <c r="K13" i="17"/>
  <c r="K15" i="17"/>
  <c r="K17" i="17"/>
  <c r="K19" i="17"/>
  <c r="K22" i="17"/>
  <c r="K24" i="17"/>
  <c r="K26" i="17"/>
  <c r="K28" i="17"/>
  <c r="K30" i="17"/>
  <c r="K32" i="17"/>
  <c r="K34" i="17"/>
  <c r="K36" i="17"/>
  <c r="K38" i="17"/>
  <c r="K40" i="17"/>
  <c r="K3" i="18"/>
  <c r="K5" i="18"/>
  <c r="K7" i="18"/>
  <c r="K9" i="18"/>
  <c r="K11" i="18"/>
  <c r="K13" i="18"/>
  <c r="K15" i="18"/>
  <c r="K17" i="18"/>
  <c r="K19" i="18"/>
  <c r="K22" i="18"/>
  <c r="K24" i="18"/>
  <c r="K26" i="18"/>
  <c r="K28" i="18"/>
  <c r="K30" i="18"/>
  <c r="K32" i="18"/>
  <c r="K34" i="18"/>
  <c r="K36" i="18"/>
  <c r="K38" i="18"/>
  <c r="K40" i="18"/>
  <c r="K13" i="19"/>
  <c r="K15" i="19"/>
  <c r="K17" i="19"/>
  <c r="K19" i="19"/>
  <c r="K22" i="19"/>
  <c r="K24" i="19"/>
  <c r="K26" i="19"/>
  <c r="K28" i="19"/>
  <c r="K30" i="19"/>
  <c r="K32" i="19"/>
  <c r="K34" i="19"/>
  <c r="K36" i="19"/>
  <c r="K38" i="19"/>
  <c r="K40" i="19"/>
  <c r="K13" i="20"/>
  <c r="K15" i="20"/>
  <c r="K17" i="20"/>
  <c r="K19" i="20"/>
  <c r="K22" i="20"/>
  <c r="K24" i="20"/>
  <c r="K26" i="20"/>
  <c r="K28" i="20"/>
  <c r="K30" i="20"/>
  <c r="K32" i="20"/>
  <c r="K34" i="20"/>
  <c r="K36" i="20"/>
  <c r="K38" i="20"/>
  <c r="K40" i="20"/>
  <c r="K3" i="21"/>
  <c r="K5" i="21"/>
  <c r="K7" i="21"/>
  <c r="K9" i="21"/>
  <c r="K11" i="21"/>
  <c r="K13" i="21"/>
  <c r="K15" i="21"/>
  <c r="K17" i="21"/>
  <c r="K19" i="21"/>
  <c r="K22" i="21"/>
  <c r="K24" i="21"/>
  <c r="K26" i="21"/>
  <c r="K28" i="21"/>
  <c r="K30" i="21"/>
  <c r="K32" i="21"/>
  <c r="K34" i="21"/>
  <c r="K36" i="21"/>
  <c r="K38" i="21"/>
  <c r="K40" i="21"/>
  <c r="K3" i="22"/>
  <c r="K5" i="22"/>
  <c r="K7" i="22"/>
  <c r="K9" i="22"/>
  <c r="K11" i="22"/>
  <c r="K13" i="22"/>
  <c r="K15" i="22"/>
  <c r="K17" i="22"/>
  <c r="K19" i="22"/>
  <c r="K22" i="22"/>
  <c r="K24" i="22"/>
  <c r="K26" i="22"/>
  <c r="K28" i="22"/>
  <c r="K30" i="22"/>
  <c r="K32" i="22"/>
  <c r="K34" i="22"/>
  <c r="K36" i="22"/>
  <c r="K38" i="22"/>
  <c r="K40" i="22"/>
  <c r="K3" i="23"/>
  <c r="K5" i="23"/>
  <c r="K7" i="23"/>
  <c r="K9" i="23"/>
  <c r="K11" i="23"/>
  <c r="K13" i="23"/>
  <c r="K15" i="23"/>
  <c r="K17" i="23"/>
  <c r="K19" i="23"/>
  <c r="K22" i="23"/>
  <c r="K24" i="23"/>
  <c r="K26" i="23"/>
  <c r="K28" i="23"/>
  <c r="K30" i="23"/>
  <c r="K32" i="23"/>
  <c r="K34" i="23"/>
  <c r="K36" i="23"/>
  <c r="K38" i="23"/>
  <c r="K3" i="24"/>
  <c r="K5" i="24"/>
  <c r="K7" i="24"/>
  <c r="K9" i="24"/>
  <c r="K11" i="24"/>
  <c r="K13" i="24"/>
  <c r="K15" i="24"/>
  <c r="K17" i="24"/>
  <c r="K19" i="24"/>
  <c r="K22" i="24"/>
  <c r="K24" i="24"/>
  <c r="K26" i="24"/>
  <c r="K28" i="24"/>
  <c r="K30" i="24"/>
  <c r="K32" i="24"/>
  <c r="K34" i="24"/>
  <c r="K36" i="24"/>
  <c r="K38" i="24"/>
  <c r="K40" i="24"/>
  <c r="K13" i="25"/>
  <c r="K15" i="25"/>
  <c r="K17" i="25"/>
  <c r="K19" i="25"/>
  <c r="K22" i="25"/>
  <c r="K24" i="25"/>
  <c r="K26" i="25"/>
  <c r="K28" i="25"/>
  <c r="K30" i="25"/>
  <c r="K32" i="25"/>
  <c r="K34" i="25"/>
  <c r="K36" i="25"/>
  <c r="K38" i="25"/>
  <c r="K40" i="25"/>
  <c r="K16" i="15"/>
  <c r="K18" i="15"/>
  <c r="K20" i="15"/>
  <c r="K23" i="15"/>
  <c r="K25" i="15"/>
  <c r="K27" i="15"/>
  <c r="K29" i="15"/>
  <c r="K31" i="15"/>
  <c r="K33" i="15"/>
  <c r="K35" i="15"/>
  <c r="K37" i="15"/>
  <c r="K39" i="15"/>
  <c r="K4" i="16"/>
  <c r="K6" i="16"/>
  <c r="K8" i="16"/>
  <c r="K10" i="16"/>
  <c r="K12" i="16"/>
  <c r="K14" i="16"/>
  <c r="K16" i="16"/>
  <c r="K18" i="16"/>
  <c r="K20" i="16"/>
  <c r="K23" i="16"/>
  <c r="K25" i="16"/>
  <c r="K27" i="16"/>
  <c r="K29" i="16"/>
  <c r="K31" i="16"/>
  <c r="K33" i="16"/>
  <c r="K35" i="16"/>
  <c r="K37" i="16"/>
  <c r="K39" i="16"/>
  <c r="K4" i="17"/>
  <c r="K8" i="17"/>
  <c r="K10" i="17"/>
  <c r="K12" i="17"/>
  <c r="K16" i="17"/>
  <c r="K18" i="17"/>
  <c r="K20" i="17"/>
  <c r="K23" i="17"/>
  <c r="K25" i="17"/>
  <c r="K27" i="17"/>
  <c r="K29" i="17"/>
  <c r="K31" i="17"/>
  <c r="K33" i="17"/>
  <c r="K35" i="17"/>
  <c r="K37" i="17"/>
  <c r="K39" i="17"/>
  <c r="K4" i="18"/>
  <c r="K6" i="18"/>
  <c r="K8" i="18"/>
  <c r="K10" i="18"/>
  <c r="K12" i="18"/>
  <c r="K14" i="18"/>
  <c r="K16" i="18"/>
  <c r="K18" i="18"/>
  <c r="K20" i="18"/>
  <c r="K23" i="18"/>
  <c r="K25" i="18"/>
  <c r="K27" i="18"/>
  <c r="K29" i="18"/>
  <c r="K31" i="18"/>
  <c r="K33" i="18"/>
  <c r="K35" i="18"/>
  <c r="K37" i="18"/>
  <c r="K39" i="18"/>
  <c r="K4" i="19"/>
  <c r="K10" i="19"/>
  <c r="K16" i="19"/>
  <c r="K18" i="19"/>
  <c r="K20" i="19"/>
  <c r="K23" i="19"/>
  <c r="K25" i="19"/>
  <c r="K27" i="19"/>
  <c r="K29" i="19"/>
  <c r="K31" i="19"/>
  <c r="K33" i="19"/>
  <c r="K35" i="19"/>
  <c r="K37" i="19"/>
  <c r="K39" i="19"/>
  <c r="K4" i="20"/>
  <c r="K16" i="20"/>
  <c r="K18" i="20"/>
  <c r="K20" i="20"/>
  <c r="K23" i="20"/>
  <c r="K25" i="20"/>
  <c r="K27" i="20"/>
  <c r="K29" i="20"/>
  <c r="K31" i="20"/>
  <c r="K33" i="20"/>
  <c r="K35" i="20"/>
  <c r="K37" i="20"/>
  <c r="K4" i="21"/>
  <c r="K6" i="21"/>
  <c r="K8" i="21"/>
  <c r="K10" i="21"/>
  <c r="K12" i="21"/>
  <c r="K14" i="21"/>
  <c r="K16" i="21"/>
  <c r="K18" i="21"/>
  <c r="K20" i="21"/>
  <c r="K23" i="21"/>
  <c r="K25" i="21"/>
  <c r="K27" i="21"/>
  <c r="K29" i="21"/>
  <c r="K31" i="21"/>
  <c r="K33" i="21"/>
  <c r="K35" i="21"/>
  <c r="K37" i="21"/>
  <c r="K39" i="21"/>
  <c r="K4" i="22"/>
  <c r="K6" i="22"/>
  <c r="K8" i="22"/>
  <c r="K10" i="22"/>
  <c r="K12" i="22"/>
  <c r="K14" i="22"/>
  <c r="K16" i="22"/>
  <c r="K18" i="22"/>
  <c r="K20" i="22"/>
  <c r="K23" i="22"/>
  <c r="K25" i="22"/>
  <c r="K27" i="22"/>
  <c r="K29" i="22"/>
  <c r="K31" i="22"/>
  <c r="K33" i="22"/>
  <c r="K35" i="22"/>
  <c r="K37" i="22"/>
  <c r="K4" i="23"/>
  <c r="K6" i="23"/>
  <c r="K8" i="23"/>
  <c r="K10" i="23"/>
  <c r="K12" i="23"/>
  <c r="K14" i="23"/>
  <c r="K16" i="23"/>
  <c r="K18" i="23"/>
  <c r="K20" i="23"/>
  <c r="K23" i="23"/>
  <c r="K25" i="23"/>
  <c r="K27" i="23"/>
  <c r="K29" i="23"/>
  <c r="K31" i="23"/>
  <c r="K33" i="23"/>
  <c r="K35" i="23"/>
  <c r="K37" i="23"/>
  <c r="K4" i="24"/>
  <c r="K6" i="24"/>
  <c r="K8" i="24"/>
  <c r="K10" i="24"/>
  <c r="K12" i="24"/>
  <c r="K14" i="24"/>
  <c r="K16" i="24"/>
  <c r="K18" i="24"/>
  <c r="K20" i="24"/>
  <c r="K23" i="24"/>
  <c r="K25" i="24"/>
  <c r="K27" i="24"/>
  <c r="K29" i="24"/>
  <c r="K31" i="24"/>
  <c r="K33" i="24"/>
  <c r="K35" i="24"/>
  <c r="K37" i="24"/>
  <c r="K4" i="25"/>
  <c r="K10" i="25"/>
  <c r="K14" i="25"/>
  <c r="K16" i="25"/>
  <c r="K18" i="25"/>
  <c r="K20" i="25"/>
  <c r="K23" i="25"/>
  <c r="K25" i="25"/>
  <c r="K27" i="25"/>
  <c r="K29" i="25"/>
  <c r="K31" i="25"/>
  <c r="K33" i="25"/>
  <c r="K35" i="25"/>
  <c r="K37" i="25"/>
  <c r="K23" i="5"/>
  <c r="K39" i="23"/>
  <c r="K40" i="2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K39" i="14" l="1"/>
  <c r="K39" i="9"/>
  <c r="K40" i="14"/>
  <c r="K38" i="14"/>
  <c r="K36" i="14"/>
  <c r="K34" i="14"/>
  <c r="K32" i="14"/>
  <c r="K30" i="14"/>
  <c r="K28" i="14"/>
  <c r="K26" i="14"/>
  <c r="K24" i="14"/>
  <c r="K22" i="14"/>
  <c r="K19" i="14"/>
  <c r="K17" i="14"/>
  <c r="K15" i="14"/>
  <c r="K9" i="14"/>
  <c r="K7" i="14"/>
  <c r="K5" i="14"/>
  <c r="K3" i="14"/>
  <c r="K40" i="9"/>
  <c r="K38" i="9"/>
  <c r="K36" i="9"/>
  <c r="K34" i="9"/>
  <c r="K32" i="9"/>
  <c r="K30" i="9"/>
  <c r="K28" i="9"/>
  <c r="K26" i="9"/>
  <c r="K24" i="9"/>
  <c r="K22" i="9"/>
  <c r="K19" i="9"/>
  <c r="K17" i="9"/>
  <c r="K15" i="9"/>
  <c r="K13" i="9"/>
  <c r="K11" i="9"/>
  <c r="K9" i="9"/>
  <c r="K7" i="9"/>
  <c r="K5" i="9"/>
  <c r="K3" i="9"/>
  <c r="D3" i="1"/>
  <c r="E3" i="1" s="1"/>
  <c r="B10" i="2"/>
  <c r="D21" i="27" s="1"/>
  <c r="E21" i="27" s="1"/>
  <c r="K21" i="27" s="1"/>
  <c r="E4" i="1"/>
  <c r="E5" i="1"/>
  <c r="E9" i="1"/>
  <c r="E7" i="1"/>
  <c r="E11" i="1"/>
  <c r="E13" i="1"/>
  <c r="E15" i="1"/>
  <c r="E17" i="1"/>
  <c r="E19" i="1"/>
  <c r="E23" i="1"/>
  <c r="E25" i="1"/>
  <c r="E27" i="1"/>
  <c r="E29" i="1"/>
  <c r="E31" i="1"/>
  <c r="E33" i="1"/>
  <c r="E35" i="1"/>
  <c r="E37" i="1"/>
  <c r="E39" i="1"/>
  <c r="B8" i="2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1" i="1"/>
  <c r="D8" i="27" l="1"/>
  <c r="E8" i="27" s="1"/>
  <c r="K8" i="27" s="1"/>
  <c r="D5" i="27"/>
  <c r="E5" i="27" s="1"/>
  <c r="K5" i="27" s="1"/>
  <c r="D7" i="27"/>
  <c r="E7" i="27" s="1"/>
  <c r="K7" i="27" s="1"/>
  <c r="D39" i="27"/>
  <c r="E39" i="27" s="1"/>
  <c r="K39" i="27" s="1"/>
  <c r="D9" i="27"/>
  <c r="E9" i="27" s="1"/>
  <c r="K9" i="27" s="1"/>
  <c r="D14" i="27"/>
  <c r="E14" i="27" s="1"/>
  <c r="K14" i="27" s="1"/>
  <c r="D11" i="27"/>
  <c r="E11" i="27" s="1"/>
  <c r="K11" i="27" s="1"/>
  <c r="D6" i="27"/>
  <c r="E6" i="27" s="1"/>
  <c r="K6" i="27" s="1"/>
  <c r="D3" i="27"/>
  <c r="E3" i="27" s="1"/>
  <c r="K3" i="27" s="1"/>
  <c r="K41" i="27" s="1"/>
  <c r="D10" i="27"/>
  <c r="E10" i="27" s="1"/>
  <c r="K10" i="27" s="1"/>
  <c r="D12" i="27"/>
  <c r="E12" i="27" s="1"/>
  <c r="K12" i="27" s="1"/>
  <c r="K38" i="1"/>
  <c r="K34" i="1"/>
  <c r="K30" i="1"/>
  <c r="K26" i="1"/>
  <c r="K22" i="1"/>
  <c r="K18" i="1"/>
  <c r="K14" i="1"/>
  <c r="K10" i="1"/>
  <c r="K6" i="1"/>
  <c r="K39" i="1"/>
  <c r="K35" i="1"/>
  <c r="K31" i="1"/>
  <c r="K27" i="1"/>
  <c r="K23" i="1"/>
  <c r="K17" i="1"/>
  <c r="K13" i="1"/>
  <c r="K7" i="1"/>
  <c r="K5" i="1"/>
  <c r="K40" i="1"/>
  <c r="K36" i="1"/>
  <c r="K32" i="1"/>
  <c r="K28" i="1"/>
  <c r="K24" i="1"/>
  <c r="K20" i="1"/>
  <c r="K16" i="1"/>
  <c r="K12" i="1"/>
  <c r="K8" i="1"/>
  <c r="D39" i="25"/>
  <c r="E39" i="25" s="1"/>
  <c r="D12" i="25"/>
  <c r="E12" i="25" s="1"/>
  <c r="D8" i="25"/>
  <c r="E8" i="25" s="1"/>
  <c r="D6" i="25"/>
  <c r="E6" i="25" s="1"/>
  <c r="D39" i="24"/>
  <c r="E39" i="24" s="1"/>
  <c r="D39" i="22"/>
  <c r="E39" i="22" s="1"/>
  <c r="D39" i="20"/>
  <c r="E39" i="20" s="1"/>
  <c r="D14" i="20"/>
  <c r="E14" i="20" s="1"/>
  <c r="D12" i="20"/>
  <c r="E12" i="20" s="1"/>
  <c r="D10" i="20"/>
  <c r="E10" i="20" s="1"/>
  <c r="D8" i="20"/>
  <c r="E8" i="20" s="1"/>
  <c r="D6" i="20"/>
  <c r="E6" i="20" s="1"/>
  <c r="D14" i="19"/>
  <c r="E14" i="19" s="1"/>
  <c r="D12" i="19"/>
  <c r="E12" i="19" s="1"/>
  <c r="D8" i="19"/>
  <c r="E8" i="19" s="1"/>
  <c r="D6" i="19"/>
  <c r="E6" i="19" s="1"/>
  <c r="D14" i="17"/>
  <c r="E14" i="17" s="1"/>
  <c r="D6" i="17"/>
  <c r="E6" i="17" s="1"/>
  <c r="D11" i="25"/>
  <c r="E11" i="25" s="1"/>
  <c r="D9" i="25"/>
  <c r="E9" i="25" s="1"/>
  <c r="D7" i="25"/>
  <c r="E7" i="25" s="1"/>
  <c r="D5" i="25"/>
  <c r="E5" i="25" s="1"/>
  <c r="D3" i="25"/>
  <c r="E3" i="25" s="1"/>
  <c r="D11" i="20"/>
  <c r="E11" i="20" s="1"/>
  <c r="D9" i="20"/>
  <c r="E9" i="20" s="1"/>
  <c r="D7" i="20"/>
  <c r="E7" i="20" s="1"/>
  <c r="D5" i="20"/>
  <c r="E5" i="20" s="1"/>
  <c r="D3" i="20"/>
  <c r="E3" i="20" s="1"/>
  <c r="D11" i="19"/>
  <c r="E11" i="19" s="1"/>
  <c r="D9" i="19"/>
  <c r="E9" i="19" s="1"/>
  <c r="D7" i="19"/>
  <c r="E7" i="19" s="1"/>
  <c r="D5" i="19"/>
  <c r="E5" i="19" s="1"/>
  <c r="D3" i="19"/>
  <c r="E3" i="19" s="1"/>
  <c r="D11" i="17"/>
  <c r="E11" i="17" s="1"/>
  <c r="D9" i="17"/>
  <c r="E9" i="17" s="1"/>
  <c r="D5" i="17"/>
  <c r="E5" i="17" s="1"/>
  <c r="D3" i="17"/>
  <c r="E3" i="17" s="1"/>
  <c r="D13" i="14"/>
  <c r="D11" i="14"/>
  <c r="D13" i="13"/>
  <c r="E13" i="13" s="1"/>
  <c r="D5" i="13"/>
  <c r="E5" i="13" s="1"/>
  <c r="D3" i="13"/>
  <c r="E3" i="13" s="1"/>
  <c r="D25" i="14"/>
  <c r="D12" i="14"/>
  <c r="D14" i="13"/>
  <c r="E14" i="13" s="1"/>
  <c r="D12" i="13"/>
  <c r="E12" i="13" s="1"/>
  <c r="D8" i="13"/>
  <c r="E8" i="13" s="1"/>
  <c r="D6" i="13"/>
  <c r="E6" i="13" s="1"/>
  <c r="K37" i="1"/>
  <c r="K33" i="1"/>
  <c r="K29" i="1"/>
  <c r="K25" i="1"/>
  <c r="K19" i="1"/>
  <c r="K15" i="1"/>
  <c r="K11" i="1"/>
  <c r="K9" i="1"/>
  <c r="K4" i="1"/>
  <c r="K3" i="1"/>
  <c r="D21" i="25"/>
  <c r="E21" i="25" s="1"/>
  <c r="D21" i="23"/>
  <c r="E21" i="23" s="1"/>
  <c r="D21" i="19"/>
  <c r="E21" i="19" s="1"/>
  <c r="D21" i="17"/>
  <c r="E21" i="17" s="1"/>
  <c r="D21" i="9"/>
  <c r="D21" i="24"/>
  <c r="E21" i="24" s="1"/>
  <c r="D21" i="22"/>
  <c r="E21" i="22" s="1"/>
  <c r="D21" i="20"/>
  <c r="E21" i="20" s="1"/>
  <c r="D21" i="18"/>
  <c r="E21" i="18" s="1"/>
  <c r="D21" i="16"/>
  <c r="E21" i="16" s="1"/>
  <c r="D21" i="14"/>
  <c r="D21" i="12"/>
  <c r="E21" i="12" s="1"/>
  <c r="D21" i="10"/>
  <c r="E21" i="10" s="1"/>
  <c r="D21" i="8"/>
  <c r="E21" i="8" s="1"/>
  <c r="D21" i="6"/>
  <c r="E21" i="6" s="1"/>
  <c r="D21" i="21"/>
  <c r="E21" i="21" s="1"/>
  <c r="D21" i="15"/>
  <c r="E21" i="15" s="1"/>
  <c r="D21" i="13"/>
  <c r="E21" i="13" s="1"/>
  <c r="D21" i="11"/>
  <c r="E21" i="11" s="1"/>
  <c r="D21" i="7"/>
  <c r="E21" i="7" s="1"/>
  <c r="D21" i="5"/>
  <c r="E21" i="5" s="1"/>
  <c r="D21" i="1"/>
  <c r="E21" i="1" s="1"/>
  <c r="K21" i="1" l="1"/>
  <c r="K41" i="1" s="1"/>
  <c r="K21" i="7"/>
  <c r="K41" i="7" s="1"/>
  <c r="K21" i="13"/>
  <c r="K21" i="21"/>
  <c r="K41" i="21" s="1"/>
  <c r="K21" i="8"/>
  <c r="K41" i="8" s="1"/>
  <c r="K21" i="12"/>
  <c r="K41" i="12" s="1"/>
  <c r="K21" i="16"/>
  <c r="K41" i="16" s="1"/>
  <c r="K21" i="20"/>
  <c r="K21" i="24"/>
  <c r="K21" i="17"/>
  <c r="K21" i="23"/>
  <c r="K41" i="23" s="1"/>
  <c r="K6" i="13"/>
  <c r="K12" i="13"/>
  <c r="E12" i="14"/>
  <c r="K3" i="13"/>
  <c r="K13" i="13"/>
  <c r="E13" i="14"/>
  <c r="K5" i="17"/>
  <c r="K11" i="17"/>
  <c r="K5" i="19"/>
  <c r="K9" i="19"/>
  <c r="K3" i="20"/>
  <c r="K7" i="20"/>
  <c r="K11" i="20"/>
  <c r="K5" i="25"/>
  <c r="K9" i="25"/>
  <c r="K6" i="17"/>
  <c r="K6" i="19"/>
  <c r="K12" i="19"/>
  <c r="K6" i="20"/>
  <c r="K10" i="20"/>
  <c r="K14" i="20"/>
  <c r="K39" i="22"/>
  <c r="K6" i="25"/>
  <c r="K12" i="25"/>
  <c r="K21" i="5"/>
  <c r="K41" i="5" s="1"/>
  <c r="K21" i="11"/>
  <c r="K41" i="11" s="1"/>
  <c r="K21" i="15"/>
  <c r="K41" i="15" s="1"/>
  <c r="K21" i="6"/>
  <c r="K41" i="6" s="1"/>
  <c r="K21" i="10"/>
  <c r="K41" i="10" s="1"/>
  <c r="E21" i="14"/>
  <c r="K21" i="14" s="1"/>
  <c r="K21" i="18"/>
  <c r="K41" i="18" s="1"/>
  <c r="K21" i="22"/>
  <c r="K41" i="22" s="1"/>
  <c r="E21" i="9"/>
  <c r="K21" i="9" s="1"/>
  <c r="K41" i="9" s="1"/>
  <c r="K21" i="19"/>
  <c r="K21" i="25"/>
  <c r="K8" i="13"/>
  <c r="K14" i="13"/>
  <c r="E25" i="14"/>
  <c r="K25" i="14" s="1"/>
  <c r="K5" i="13"/>
  <c r="E11" i="14"/>
  <c r="K11" i="14" s="1"/>
  <c r="K3" i="17"/>
  <c r="K9" i="17"/>
  <c r="K3" i="19"/>
  <c r="K7" i="19"/>
  <c r="K11" i="19"/>
  <c r="K5" i="20"/>
  <c r="K9" i="20"/>
  <c r="K3" i="25"/>
  <c r="K7" i="25"/>
  <c r="K11" i="25"/>
  <c r="K14" i="17"/>
  <c r="K8" i="19"/>
  <c r="K14" i="19"/>
  <c r="K8" i="20"/>
  <c r="K12" i="20"/>
  <c r="K39" i="20"/>
  <c r="K39" i="24"/>
  <c r="K8" i="25"/>
  <c r="K39" i="25"/>
  <c r="K13" i="14" l="1"/>
  <c r="K12" i="14"/>
  <c r="K41" i="14" s="1"/>
  <c r="K41" i="25"/>
  <c r="K41" i="19"/>
  <c r="K41" i="17"/>
  <c r="K41" i="24"/>
  <c r="K41" i="20"/>
  <c r="K41" i="13"/>
</calcChain>
</file>

<file path=xl/comments1.xml><?xml version="1.0" encoding="utf-8"?>
<comments xmlns="http://schemas.openxmlformats.org/spreadsheetml/2006/main">
  <authors>
    <author>user</author>
  </authors>
  <commentList>
    <comment ref="F35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Ft/kg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35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Ft/kg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35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Ft/kg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F35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Ft/kg</t>
        </r>
      </text>
    </comment>
  </commentList>
</comments>
</file>

<file path=xl/sharedStrings.xml><?xml version="1.0" encoding="utf-8"?>
<sst xmlns="http://schemas.openxmlformats.org/spreadsheetml/2006/main" count="2312" uniqueCount="92">
  <si>
    <t>egységár (napi takarítás)</t>
  </si>
  <si>
    <t>egységár (havi nagytakarítás)</t>
  </si>
  <si>
    <t>egységár (negyedéves nagytakarítás)</t>
  </si>
  <si>
    <t>egységár (féléves nagytakarítás)</t>
  </si>
  <si>
    <t>egységár (éves nagytakarítás)</t>
  </si>
  <si>
    <t>éves összeg</t>
  </si>
  <si>
    <t>Takarítási feladat</t>
  </si>
  <si>
    <t>m2/év</t>
  </si>
  <si>
    <t>Ft/m2</t>
  </si>
  <si>
    <t>Ft/év</t>
  </si>
  <si>
    <t>összesen:</t>
  </si>
  <si>
    <t xml:space="preserve">1.       JPKT (volt 400-ágyas Klinika és Szívgyógyászati Klinika) </t>
  </si>
  <si>
    <t>m2</t>
  </si>
  <si>
    <t>takarítási gyakoriság</t>
  </si>
  <si>
    <t>nap/év</t>
  </si>
  <si>
    <t>számított</t>
  </si>
  <si>
    <t>naponta</t>
  </si>
  <si>
    <t>heti 5 x</t>
  </si>
  <si>
    <t>hetente</t>
  </si>
  <si>
    <t>havonta</t>
  </si>
  <si>
    <t>negyedévente</t>
  </si>
  <si>
    <t>félévente</t>
  </si>
  <si>
    <t>tanév alatt</t>
  </si>
  <si>
    <t>évente</t>
  </si>
  <si>
    <t>nyári szezonban</t>
  </si>
  <si>
    <t>szöveggel</t>
  </si>
  <si>
    <t>névleges takarítandó terület</t>
  </si>
  <si>
    <t>műtétek között naponta 5x</t>
  </si>
  <si>
    <t>műtétek között naponta 10x</t>
  </si>
  <si>
    <t xml:space="preserve">1.     Folyosó, közlekedő takarítás. </t>
  </si>
  <si>
    <t>2.     Kórházi Osztályos folyosó, közlekedő</t>
  </si>
  <si>
    <t>3.     Lépcsőház takarítás.</t>
  </si>
  <si>
    <t>4.     Irodatakarítás.</t>
  </si>
  <si>
    <t>5.     Orvosi és nővérszoba, közösségi helyiségek</t>
  </si>
  <si>
    <t>6.     Könyvtártakarítás.</t>
  </si>
  <si>
    <t>7.     Vizesblokk takarítása</t>
  </si>
  <si>
    <t>8.     Konyha – Tálaló takarítása</t>
  </si>
  <si>
    <t>9.     Oktató és Előadó terem – Tanterem takarítása</t>
  </si>
  <si>
    <t>10.Tornaterem – Öltöző takarítása</t>
  </si>
  <si>
    <t>11.Uszoda takarítása</t>
  </si>
  <si>
    <t>12.Raktár – Szertár takarítása</t>
  </si>
  <si>
    <t>13.Raktár fertőtlenítő takarítása</t>
  </si>
  <si>
    <t>14.Általános Kórterem takarítása</t>
  </si>
  <si>
    <t>15.Kiemelt kórtermek (NIC, PIC, Hematológia, Transzplantáció, Szülőszoba, Infektológia, Örző-megfigyelő)</t>
  </si>
  <si>
    <t>16.Intenzív kórterem takarítása</t>
  </si>
  <si>
    <t xml:space="preserve">17.Műtő nyitó fertőtlenítő takarítása </t>
  </si>
  <si>
    <t>18.Műtő záró fertőtlenítő takarítása</t>
  </si>
  <si>
    <t>19.Műtétek közötti takarítás</t>
  </si>
  <si>
    <t>20.Műtő kiszolgáló helyiségeinek takarítása</t>
  </si>
  <si>
    <t>21.Kezelő – Vizsgáló takarítása</t>
  </si>
  <si>
    <t>22.Kiemelt kezelő-vizsgáló (Endoszkópia) takarítása</t>
  </si>
  <si>
    <t>23.Laboratórium takarítása</t>
  </si>
  <si>
    <t>24.Boncterem, halott hűtő takarítása</t>
  </si>
  <si>
    <t>25.Műhely, műszaki helyiségek takarítása</t>
  </si>
  <si>
    <t>26.Speciális helyiségek (sugárveszélyes, virológiai munkahely) takarítása</t>
  </si>
  <si>
    <t>27.Sterilizáló takarítása</t>
  </si>
  <si>
    <t>28.Kollégiumi szobák, szálláshelyek takarítása</t>
  </si>
  <si>
    <t>29.Üvegfelületek tisztítása (külön megrendelésre)</t>
  </si>
  <si>
    <t>30.Üvegfelületek „alpin” technológiával történő tisztítása</t>
  </si>
  <si>
    <t>31.Zárófertőtlenítés (nem műtő területen)</t>
  </si>
  <si>
    <t>32.Padozat bevonatolás</t>
  </si>
  <si>
    <r>
      <t>33.Veszélyes hulladék szállítás</t>
    </r>
    <r>
      <rPr>
        <sz val="11"/>
        <color rgb="FFFF0000"/>
        <rFont val="Calibri"/>
        <family val="2"/>
        <charset val="238"/>
        <scheme val="minor"/>
      </rPr>
      <t xml:space="preserve"> (kg/év)</t>
    </r>
  </si>
  <si>
    <t>34.Egyszerű rendezvények utáni takarítás</t>
  </si>
  <si>
    <t>35.Vendéglátással együtt járó rendezvények utáni takarítás</t>
  </si>
  <si>
    <t>36.Rendezvény előkészítéskor takarítási és egyéb feladatok</t>
  </si>
  <si>
    <r>
      <t>37. ügyeletes takarító biztosítása</t>
    </r>
    <r>
      <rPr>
        <sz val="11"/>
        <color rgb="FFFF0000"/>
        <rFont val="Calibri"/>
        <family val="2"/>
        <charset val="238"/>
        <scheme val="minor"/>
      </rPr>
      <t xml:space="preserve"> (Ft/óra)</t>
    </r>
  </si>
  <si>
    <r>
      <t>38  mosási díj</t>
    </r>
    <r>
      <rPr>
        <sz val="11"/>
        <color rgb="FFFF0000"/>
        <rFont val="Calibri"/>
        <family val="2"/>
        <charset val="238"/>
        <scheme val="minor"/>
      </rPr>
      <t xml:space="preserve"> (Ft/kg)</t>
    </r>
  </si>
  <si>
    <t xml:space="preserve">3.       Akác utcai telephely (volt Honvéd Kórház) </t>
  </si>
  <si>
    <t xml:space="preserve">4.       Rákóczi - Rét utcai telephely (volt Megyei Kórház és Idegklinika) </t>
  </si>
  <si>
    <t>5.      Bajnok utcai telphely (Gyermekgyógyászati Klinika)</t>
  </si>
  <si>
    <t>6.      Édesanyák utcai telephely (Szülészeti és Nőgyógyászati Klinika és Onkoterápiás Intézet)</t>
  </si>
  <si>
    <t xml:space="preserve">7.       Munkácsy úti telephely </t>
  </si>
  <si>
    <t>8.       Dischka utcai telephely</t>
  </si>
  <si>
    <t>9.       Nyár utcai telephely (volt Gyermekkórház)</t>
  </si>
  <si>
    <t xml:space="preserve">10.       Ifjúság úti telephely (BTK-TTK) </t>
  </si>
  <si>
    <t xml:space="preserve">2.  II. sz. Belgyógyászati Klinika és Nephrológiai Centrum </t>
  </si>
  <si>
    <t>11.      Szigeti úti telephely (ÁOK-Központi raktár-Szállítás)</t>
  </si>
  <si>
    <t>12.     Rókus utcai telephely (Rókus utca 2. Rókus utca 4. épületei)</t>
  </si>
  <si>
    <t>13.       Szántó Kovács János utcai épülettömb (Kancellária)</t>
  </si>
  <si>
    <t>14.      48-as Téri Épülettömb (ÁJK-KTK)</t>
  </si>
  <si>
    <t>15.      Damjanich utcai épülettömb (HPI)</t>
  </si>
  <si>
    <t>16.      Berek utcai épület (SZESZI)</t>
  </si>
  <si>
    <t>17.       Alkotmány és Őz utcai épületek (I. és II. számú gyakorlóiskolák)</t>
  </si>
  <si>
    <t>18.      Szentágothai János Kutató Központ és Nővérszálló</t>
  </si>
  <si>
    <t>19.      Kollégiumok takarítása (külföldi hallgatók szálláshelyei)</t>
  </si>
  <si>
    <t>20.       Orfűi Mérőtábor időszakos takarítása</t>
  </si>
  <si>
    <t>21.       Szombathely Kollégium takarítása</t>
  </si>
  <si>
    <t xml:space="preserve">22.      Szombathely ETK Oktatási épület </t>
  </si>
  <si>
    <t>14.Általános Kórterem takarítása, demonstrációs terem</t>
  </si>
  <si>
    <t xml:space="preserve"> </t>
  </si>
  <si>
    <r>
      <t>33.Veszélyes hulladék szállítás</t>
    </r>
    <r>
      <rPr>
        <sz val="11"/>
        <color rgb="FFFF0000"/>
        <rFont val="Calibri"/>
        <family val="2"/>
        <charset val="238"/>
        <scheme val="minor"/>
      </rPr>
      <t xml:space="preserve"> (Ft/kg)</t>
    </r>
  </si>
  <si>
    <t xml:space="preserve">23.      Szekszárdi telephelyek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</si>
</sst>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Protection="1">
      <protection locked="0"/>
    </xf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Protection="1"/>
    <xf numFmtId="0" fontId="1" fillId="0" borderId="1" xfId="0" applyFont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Alignment="1">
      <alignment wrapText="1"/>
    </xf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3" borderId="1" xfId="0" applyFill="1" applyBorder="1" applyProtection="1"/>
    <xf numFmtId="0" fontId="0" fillId="4" borderId="1" xfId="0" applyFill="1" applyBorder="1" applyProtection="1"/>
    <xf numFmtId="0" fontId="7" fillId="5" borderId="1" xfId="0" applyFont="1" applyFill="1" applyBorder="1" applyProtection="1"/>
    <xf numFmtId="0" fontId="0" fillId="5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3" borderId="1" xfId="0" applyFill="1" applyBorder="1" applyProtection="1">
      <protection locked="0"/>
    </xf>
    <xf numFmtId="0" fontId="0" fillId="0" borderId="1" xfId="0" applyFill="1" applyBorder="1" applyProtection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indowProtection="1" workbookViewId="0">
      <selection activeCell="B19" sqref="B19"/>
    </sheetView>
  </sheetViews>
  <sheetFormatPr defaultRowHeight="15" x14ac:dyDescent="0.25"/>
  <cols>
    <col min="1" max="1" width="26.85546875" customWidth="1"/>
  </cols>
  <sheetData>
    <row r="1" spans="1:2" x14ac:dyDescent="0.25">
      <c r="A1" s="4" t="s">
        <v>16</v>
      </c>
      <c r="B1" s="4">
        <v>365</v>
      </c>
    </row>
    <row r="2" spans="1:2" x14ac:dyDescent="0.25">
      <c r="A2" s="4" t="s">
        <v>17</v>
      </c>
      <c r="B2" s="4">
        <v>260</v>
      </c>
    </row>
    <row r="3" spans="1:2" x14ac:dyDescent="0.25">
      <c r="A3" s="4" t="s">
        <v>18</v>
      </c>
      <c r="B3" s="4">
        <v>52</v>
      </c>
    </row>
    <row r="4" spans="1:2" x14ac:dyDescent="0.25">
      <c r="A4" s="4" t="s">
        <v>19</v>
      </c>
      <c r="B4" s="4">
        <v>12</v>
      </c>
    </row>
    <row r="5" spans="1:2" x14ac:dyDescent="0.25">
      <c r="A5" s="4" t="s">
        <v>20</v>
      </c>
      <c r="B5" s="4">
        <v>4</v>
      </c>
    </row>
    <row r="6" spans="1:2" x14ac:dyDescent="0.25">
      <c r="A6" s="4" t="s">
        <v>21</v>
      </c>
      <c r="B6" s="4">
        <v>2</v>
      </c>
    </row>
    <row r="7" spans="1:2" x14ac:dyDescent="0.25">
      <c r="A7" s="4" t="s">
        <v>23</v>
      </c>
      <c r="B7" s="4">
        <v>1</v>
      </c>
    </row>
    <row r="8" spans="1:2" x14ac:dyDescent="0.25">
      <c r="A8" s="4" t="s">
        <v>22</v>
      </c>
      <c r="B8" s="4">
        <f>44*5</f>
        <v>220</v>
      </c>
    </row>
    <row r="9" spans="1:2" x14ac:dyDescent="0.25">
      <c r="A9" s="4" t="s">
        <v>24</v>
      </c>
      <c r="B9" s="4">
        <v>60</v>
      </c>
    </row>
    <row r="10" spans="1:2" x14ac:dyDescent="0.25">
      <c r="A10" s="4" t="s">
        <v>27</v>
      </c>
      <c r="B10" s="4">
        <f>260*5</f>
        <v>1300</v>
      </c>
    </row>
    <row r="11" spans="1:2" x14ac:dyDescent="0.25">
      <c r="A11" s="4" t="s">
        <v>28</v>
      </c>
      <c r="B11" s="4">
        <v>2600</v>
      </c>
    </row>
  </sheetData>
  <sheetProtection password="C482" sheet="1" objects="1" scenarios="1"/>
  <dataValidations count="1">
    <dataValidation type="list" allowBlank="1" showInputMessage="1" showErrorMessage="1" sqref="A1:A9">
      <formula1>$A$1:$A$9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B31" sqref="B31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73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778</v>
      </c>
      <c r="C3" s="15" t="s">
        <v>16</v>
      </c>
      <c r="D3" s="15">
        <f>VLOOKUP(C3,Szorzótábla!$A$1:$B$11,2,FALSE)</f>
        <v>365</v>
      </c>
      <c r="E3" s="17">
        <f>B3*D3</f>
        <v>283970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257</v>
      </c>
      <c r="C4" s="15" t="s">
        <v>16</v>
      </c>
      <c r="D4" s="15">
        <f>VLOOKUP(C4,Szorzótábla!$A$1:$B$11,2,FALSE)</f>
        <v>365</v>
      </c>
      <c r="E4" s="17">
        <f t="shared" ref="E4:E41" si="0">B4*D4</f>
        <v>93805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185</v>
      </c>
      <c r="C5" s="15" t="s">
        <v>16</v>
      </c>
      <c r="D5" s="15">
        <f>VLOOKUP(C5,Szorzótábla!$A$1:$B$11,2,FALSE)</f>
        <v>365</v>
      </c>
      <c r="E5" s="17">
        <f t="shared" si="0"/>
        <v>67525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117</v>
      </c>
      <c r="C6" s="15" t="s">
        <v>17</v>
      </c>
      <c r="D6" s="15">
        <f>VLOOKUP(C6,Szorzótábla!$A$1:$B$11,2,FALSE)</f>
        <v>260</v>
      </c>
      <c r="E6" s="17">
        <f t="shared" si="0"/>
        <v>30420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475</v>
      </c>
      <c r="C7" s="15" t="s">
        <v>16</v>
      </c>
      <c r="D7" s="15">
        <f>VLOOKUP(C7,Szorzótábla!$A$1:$B$11,2,FALSE)</f>
        <v>365</v>
      </c>
      <c r="E7" s="17">
        <f t="shared" si="0"/>
        <v>173375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316</v>
      </c>
      <c r="C9" s="15" t="s">
        <v>16</v>
      </c>
      <c r="D9" s="15">
        <f>VLOOKUP(C9,Szorzótábla!$A$1:$B$11,2,FALSE)</f>
        <v>365</v>
      </c>
      <c r="E9" s="17">
        <f t="shared" si="0"/>
        <v>115340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148</v>
      </c>
      <c r="C10" s="15" t="s">
        <v>16</v>
      </c>
      <c r="D10" s="15">
        <f>VLOOKUP(C10,Szorzótábla!$A$1:$B$11,2,FALSE)</f>
        <v>365</v>
      </c>
      <c r="E10" s="17">
        <f t="shared" si="0"/>
        <v>54020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32</v>
      </c>
      <c r="C11" s="15" t="s">
        <v>17</v>
      </c>
      <c r="D11" s="15">
        <f>VLOOKUP(C11,Szorzótábla!$A$1:$B$11,2,FALSE)</f>
        <v>260</v>
      </c>
      <c r="E11" s="17">
        <f t="shared" si="0"/>
        <v>8320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5">
        <f t="shared" si="1"/>
        <v>0</v>
      </c>
    </row>
    <row r="14" spans="1:26" x14ac:dyDescent="0.25">
      <c r="A14" s="15" t="s">
        <v>40</v>
      </c>
      <c r="B14" s="15">
        <v>334</v>
      </c>
      <c r="C14" s="15" t="s">
        <v>18</v>
      </c>
      <c r="D14" s="15">
        <f>VLOOKUP(C14,Szorzótábla!$A$1:$B$11,2,FALSE)</f>
        <v>52</v>
      </c>
      <c r="E14" s="17">
        <f t="shared" si="0"/>
        <v>17368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3</v>
      </c>
      <c r="C15" s="15" t="s">
        <v>17</v>
      </c>
      <c r="D15" s="15">
        <f>VLOOKUP(C15,Szorzótábla!$A$1:$B$11,2,FALSE)</f>
        <v>260</v>
      </c>
      <c r="E15" s="17">
        <f t="shared" si="0"/>
        <v>780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5">
        <f t="shared" si="1"/>
        <v>0</v>
      </c>
    </row>
    <row r="16" spans="1:26" x14ac:dyDescent="0.25">
      <c r="A16" s="15" t="s">
        <v>42</v>
      </c>
      <c r="B16" s="15">
        <v>563</v>
      </c>
      <c r="C16" s="15" t="s">
        <v>16</v>
      </c>
      <c r="D16" s="15">
        <f>VLOOKUP(C16,Szorzótábla!$A$1:$B$11,2,FALSE)</f>
        <v>365</v>
      </c>
      <c r="E16" s="17">
        <f t="shared" si="0"/>
        <v>205495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5">
        <f t="shared" si="1"/>
        <v>0</v>
      </c>
    </row>
    <row r="19" spans="1:11" x14ac:dyDescent="0.25">
      <c r="A19" s="15" t="s">
        <v>45</v>
      </c>
      <c r="B19" s="15">
        <v>50</v>
      </c>
      <c r="C19" s="15" t="s">
        <v>16</v>
      </c>
      <c r="D19" s="15">
        <f>VLOOKUP(C19,Szorzótábla!$A$1:$B$11,2,FALSE)</f>
        <v>365</v>
      </c>
      <c r="E19" s="17">
        <f t="shared" si="0"/>
        <v>18250</v>
      </c>
      <c r="F19" s="9">
        <v>0</v>
      </c>
      <c r="G19" s="22">
        <v>0</v>
      </c>
      <c r="H19" s="22">
        <v>0</v>
      </c>
      <c r="I19" s="22">
        <v>0</v>
      </c>
      <c r="J19" s="22">
        <v>0</v>
      </c>
      <c r="K19" s="5">
        <f t="shared" si="1"/>
        <v>0</v>
      </c>
    </row>
    <row r="20" spans="1:11" x14ac:dyDescent="0.25">
      <c r="A20" s="15" t="s">
        <v>46</v>
      </c>
      <c r="B20" s="15">
        <v>50</v>
      </c>
      <c r="C20" s="15" t="s">
        <v>16</v>
      </c>
      <c r="D20" s="15">
        <f>VLOOKUP(C20,Szorzótábla!$A$1:$B$11,2,FALSE)</f>
        <v>365</v>
      </c>
      <c r="E20" s="17">
        <f t="shared" si="0"/>
        <v>18250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5">
        <f t="shared" si="1"/>
        <v>0</v>
      </c>
    </row>
    <row r="21" spans="1:11" x14ac:dyDescent="0.25">
      <c r="A21" s="15" t="s">
        <v>47</v>
      </c>
      <c r="B21" s="15">
        <v>50</v>
      </c>
      <c r="C21" s="15" t="s">
        <v>27</v>
      </c>
      <c r="D21" s="15">
        <f>VLOOKUP(C21,Szorzótábla!$A$1:$B$11,2,FALSE)</f>
        <v>1300</v>
      </c>
      <c r="E21" s="17">
        <f t="shared" si="0"/>
        <v>65000</v>
      </c>
      <c r="F21" s="9">
        <v>0</v>
      </c>
      <c r="G21" s="22">
        <v>0</v>
      </c>
      <c r="H21" s="22">
        <v>0</v>
      </c>
      <c r="I21" s="22">
        <v>0</v>
      </c>
      <c r="J21" s="22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5">
        <f t="shared" si="1"/>
        <v>0</v>
      </c>
    </row>
    <row r="23" spans="1:11" x14ac:dyDescent="0.25">
      <c r="A23" s="15" t="s">
        <v>49</v>
      </c>
      <c r="B23" s="15">
        <v>185</v>
      </c>
      <c r="C23" s="15" t="s">
        <v>16</v>
      </c>
      <c r="D23" s="15">
        <f>VLOOKUP(C23,Szorzótábla!$A$1:$B$11,2,FALSE)</f>
        <v>365</v>
      </c>
      <c r="E23" s="17">
        <f t="shared" si="0"/>
        <v>67525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65</v>
      </c>
      <c r="C24" s="15" t="s">
        <v>16</v>
      </c>
      <c r="D24" s="15">
        <f>VLOOKUP(C24,Szorzótábla!$A$1:$B$11,2,FALSE)</f>
        <v>365</v>
      </c>
      <c r="E24" s="17">
        <f t="shared" si="0"/>
        <v>23725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5">
        <f t="shared" si="1"/>
        <v>0</v>
      </c>
    </row>
    <row r="25" spans="1:11" x14ac:dyDescent="0.25">
      <c r="A25" s="15" t="s">
        <v>51</v>
      </c>
      <c r="B25" s="15">
        <v>5</v>
      </c>
      <c r="C25" s="15" t="s">
        <v>17</v>
      </c>
      <c r="D25" s="15">
        <f>VLOOKUP(C25,Szorzótábla!$A$1:$B$11,2,FALSE)</f>
        <v>260</v>
      </c>
      <c r="E25" s="17">
        <f t="shared" si="0"/>
        <v>1300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5">
        <f t="shared" si="1"/>
        <v>0</v>
      </c>
    </row>
    <row r="27" spans="1:11" x14ac:dyDescent="0.25">
      <c r="A27" s="15" t="s">
        <v>53</v>
      </c>
      <c r="B27" s="15">
        <v>0</v>
      </c>
      <c r="C27" s="15" t="s">
        <v>18</v>
      </c>
      <c r="D27" s="15">
        <f>VLOOKUP(C27,Szorzótábla!$A$1:$B$11,2,FALSE)</f>
        <v>52</v>
      </c>
      <c r="E27" s="17">
        <f t="shared" si="0"/>
        <v>0</v>
      </c>
      <c r="F27" s="9">
        <v>0</v>
      </c>
      <c r="G27" s="22">
        <v>0</v>
      </c>
      <c r="H27" s="22">
        <v>0</v>
      </c>
      <c r="I27" s="22">
        <v>0</v>
      </c>
      <c r="J27" s="22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5">
        <f t="shared" si="1"/>
        <v>0</v>
      </c>
    </row>
    <row r="31" spans="1:11" x14ac:dyDescent="0.25">
      <c r="A31" s="27" t="s">
        <v>57</v>
      </c>
      <c r="B31" s="27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22">
        <v>0</v>
      </c>
      <c r="H31" s="22">
        <v>0</v>
      </c>
      <c r="I31" s="22">
        <v>0</v>
      </c>
      <c r="J31" s="22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5">
        <f t="shared" si="1"/>
        <v>0</v>
      </c>
    </row>
    <row r="33" spans="1:11" x14ac:dyDescent="0.25">
      <c r="A33" s="27" t="s">
        <v>59</v>
      </c>
      <c r="B33" s="27">
        <v>5</v>
      </c>
      <c r="C33" s="15" t="s">
        <v>16</v>
      </c>
      <c r="D33" s="15">
        <f>VLOOKUP(C33,Szorzótábla!$A$1:$B$11,2,FALSE)</f>
        <v>365</v>
      </c>
      <c r="E33" s="17">
        <f t="shared" si="0"/>
        <v>1825</v>
      </c>
      <c r="F33" s="9">
        <v>0</v>
      </c>
      <c r="G33" s="22">
        <v>0</v>
      </c>
      <c r="H33" s="22">
        <v>0</v>
      </c>
      <c r="I33" s="22">
        <v>0</v>
      </c>
      <c r="J33" s="22">
        <v>0</v>
      </c>
      <c r="K33" s="5">
        <f t="shared" si="1"/>
        <v>0</v>
      </c>
    </row>
    <row r="34" spans="1:11" x14ac:dyDescent="0.25">
      <c r="A34" s="27" t="s">
        <v>60</v>
      </c>
      <c r="B34" s="27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9">
        <v>0</v>
      </c>
      <c r="G34" s="22">
        <v>0</v>
      </c>
      <c r="H34" s="22">
        <v>0</v>
      </c>
      <c r="I34" s="22">
        <v>0</v>
      </c>
      <c r="J34" s="22">
        <v>0</v>
      </c>
      <c r="K34" s="5">
        <f t="shared" si="1"/>
        <v>0</v>
      </c>
    </row>
    <row r="35" spans="1:11" x14ac:dyDescent="0.25">
      <c r="A35" s="27" t="s">
        <v>61</v>
      </c>
      <c r="B35" s="27">
        <v>633</v>
      </c>
      <c r="C35" s="15" t="s">
        <v>19</v>
      </c>
      <c r="D35" s="15">
        <f>VLOOKUP(C35,Szorzótábla!$A$1:$B$11,2,FALSE)</f>
        <v>12</v>
      </c>
      <c r="E35" s="17">
        <f t="shared" si="0"/>
        <v>7596</v>
      </c>
      <c r="F35" s="9">
        <v>0</v>
      </c>
      <c r="G35" s="22">
        <v>0</v>
      </c>
      <c r="H35" s="22">
        <v>0</v>
      </c>
      <c r="I35" s="22">
        <v>0</v>
      </c>
      <c r="J35" s="22">
        <v>0</v>
      </c>
      <c r="K35" s="5">
        <f t="shared" si="1"/>
        <v>0</v>
      </c>
    </row>
    <row r="36" spans="1:11" x14ac:dyDescent="0.25">
      <c r="A36" s="27" t="s">
        <v>62</v>
      </c>
      <c r="B36" s="27">
        <v>32</v>
      </c>
      <c r="C36" s="15" t="s">
        <v>20</v>
      </c>
      <c r="D36" s="15">
        <f>VLOOKUP(C36,Szorzótábla!$A$1:$B$11,2,FALSE)</f>
        <v>4</v>
      </c>
      <c r="E36" s="17">
        <f t="shared" si="0"/>
        <v>128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32</v>
      </c>
      <c r="C37" s="15" t="s">
        <v>21</v>
      </c>
      <c r="D37" s="15">
        <f>VLOOKUP(C37,Szorzótábla!$A$1:$B$11,2,FALSE)</f>
        <v>2</v>
      </c>
      <c r="E37" s="17">
        <f t="shared" si="0"/>
        <v>64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32</v>
      </c>
      <c r="C38" s="15" t="s">
        <v>21</v>
      </c>
      <c r="D38" s="15">
        <f>VLOOKUP(C38,Szorzótábla!$A$1:$B$11,2,FALSE)</f>
        <v>2</v>
      </c>
      <c r="E38" s="17">
        <f t="shared" si="0"/>
        <v>64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3613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M6r0i+m1WqrlakQIk77GdOKZ3JR+fNMDrJuC6S4AnZHceDiBUYgJGTo8LKC6h5BJ1sBfKEDODFMVv+H+CYVWUg==" saltValue="5RU2iwhZj9bOMHkzTxCA8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2"/>
  <sheetViews>
    <sheetView windowProtection="1" topLeftCell="A28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74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5200</v>
      </c>
      <c r="C3" s="15" t="s">
        <v>22</v>
      </c>
      <c r="D3" s="15">
        <f>VLOOKUP(C3,Szorzótábla!$A$1:$B$11,2,FALSE)</f>
        <v>220</v>
      </c>
      <c r="E3" s="17">
        <f>B3*D3</f>
        <v>1144000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1225</v>
      </c>
      <c r="C5" s="15" t="s">
        <v>22</v>
      </c>
      <c r="D5" s="15">
        <f>VLOOKUP(C5,Szorzótábla!$A$1:$B$11,2,FALSE)</f>
        <v>220</v>
      </c>
      <c r="E5" s="17">
        <f t="shared" si="0"/>
        <v>269500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7522</v>
      </c>
      <c r="C6" s="15" t="s">
        <v>22</v>
      </c>
      <c r="D6" s="15">
        <f>VLOOKUP(C6,Szorzótábla!$A$1:$B$11,2,FALSE)</f>
        <v>220</v>
      </c>
      <c r="E6" s="17">
        <f t="shared" si="0"/>
        <v>1654840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928</v>
      </c>
      <c r="C8" s="15" t="s">
        <v>22</v>
      </c>
      <c r="D8" s="15">
        <f>VLOOKUP(C8,Szorzótábla!$A$1:$B$11,2,FALSE)</f>
        <v>220</v>
      </c>
      <c r="E8" s="17">
        <f t="shared" si="0"/>
        <v>204160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3631</v>
      </c>
      <c r="C9" s="15" t="s">
        <v>16</v>
      </c>
      <c r="D9" s="15">
        <f>VLOOKUP(C9,Szorzótábla!$A$1:$B$11,2,FALSE)</f>
        <v>365</v>
      </c>
      <c r="E9" s="17">
        <f t="shared" si="0"/>
        <v>1325315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0</v>
      </c>
      <c r="C10" s="15" t="s">
        <v>16</v>
      </c>
      <c r="D10" s="15">
        <f>VLOOKUP(C10,Szorzótábla!$A$1:$B$11,2,FALSE)</f>
        <v>365</v>
      </c>
      <c r="E10" s="17">
        <f t="shared" si="0"/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7690</v>
      </c>
      <c r="C11" s="15" t="s">
        <v>17</v>
      </c>
      <c r="D11" s="15">
        <f>VLOOKUP(C11,Szorzótábla!$A$1:$B$11,2,FALSE)</f>
        <v>260</v>
      </c>
      <c r="E11" s="17">
        <f t="shared" si="0"/>
        <v>1999400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1780</v>
      </c>
      <c r="C12" s="15" t="s">
        <v>22</v>
      </c>
      <c r="D12" s="15">
        <f>VLOOKUP(C12,Szorzótábla!$A$1:$B$11,2,FALSE)</f>
        <v>220</v>
      </c>
      <c r="E12" s="17">
        <f t="shared" si="0"/>
        <v>391600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1026</v>
      </c>
      <c r="C13" s="15" t="s">
        <v>22</v>
      </c>
      <c r="D13" s="15">
        <f>VLOOKUP(C13,Szorzótábla!$A$1:$B$11,2,FALSE)</f>
        <v>220</v>
      </c>
      <c r="E13" s="17">
        <f t="shared" si="0"/>
        <v>225720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5">
        <f t="shared" si="1"/>
        <v>0</v>
      </c>
    </row>
    <row r="14" spans="1:26" x14ac:dyDescent="0.25">
      <c r="A14" s="15" t="s">
        <v>40</v>
      </c>
      <c r="B14" s="15">
        <v>1746</v>
      </c>
      <c r="C14" s="15" t="s">
        <v>22</v>
      </c>
      <c r="D14" s="15">
        <f>VLOOKUP(C14,Szorzótábla!$A$1:$B$11,2,FALSE)</f>
        <v>220</v>
      </c>
      <c r="E14" s="17">
        <f t="shared" si="0"/>
        <v>384120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94</v>
      </c>
      <c r="C27" s="15" t="s">
        <v>18</v>
      </c>
      <c r="D27" s="15">
        <f>VLOOKUP(C27,Szorzótábla!$A$1:$B$11,2,FALSE)</f>
        <v>52</v>
      </c>
      <c r="E27" s="17">
        <f t="shared" si="0"/>
        <v>4888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25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130</v>
      </c>
      <c r="C36" s="15" t="s">
        <v>18</v>
      </c>
      <c r="D36" s="15">
        <f>VLOOKUP(C36,Szorzótábla!$A$1:$B$11,2,FALSE)</f>
        <v>52</v>
      </c>
      <c r="E36" s="17">
        <f t="shared" si="0"/>
        <v>6760</v>
      </c>
      <c r="F36" s="9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130</v>
      </c>
      <c r="C37" s="15" t="s">
        <v>19</v>
      </c>
      <c r="D37" s="15">
        <f>VLOOKUP(C37,Szorzótábla!$A$1:$B$11,2,FALSE)</f>
        <v>12</v>
      </c>
      <c r="E37" s="17">
        <f t="shared" si="0"/>
        <v>1560</v>
      </c>
      <c r="F37" s="9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130</v>
      </c>
      <c r="C38" s="15" t="s">
        <v>19</v>
      </c>
      <c r="D38" s="15">
        <f>VLOOKUP(C38,Szorzótábla!$A$1:$B$11,2,FALSE)</f>
        <v>12</v>
      </c>
      <c r="E38" s="17">
        <f t="shared" si="0"/>
        <v>1560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24">
        <v>0</v>
      </c>
      <c r="G39" s="21">
        <v>0</v>
      </c>
      <c r="H39" s="21">
        <v>0</v>
      </c>
      <c r="I39" s="21">
        <v>0</v>
      </c>
      <c r="J39" s="2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30842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  <row r="42" spans="1:11" x14ac:dyDescent="0.25">
      <c r="B42" s="2" t="s">
        <v>89</v>
      </c>
    </row>
  </sheetData>
  <sheetProtection algorithmName="SHA-512" hashValue="nX04gYO9Guk+5JYDEoEM77as6GiC4RPDI8gvhS2YvhRmwIBNr1l2DdFou4HyofBQycM3lRIW47Ynk7Z5ai6l/A==" saltValue="4AUVVnwZpEaWUCkkbjzZA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31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76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7284</v>
      </c>
      <c r="C3" s="15" t="s">
        <v>17</v>
      </c>
      <c r="D3" s="15">
        <f>VLOOKUP(C3,Szorzótábla!$A$1:$B$11,2,FALSE)</f>
        <v>260</v>
      </c>
      <c r="E3" s="17">
        <f>B3*D3</f>
        <v>1893840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1267</v>
      </c>
      <c r="C5" s="15" t="s">
        <v>17</v>
      </c>
      <c r="D5" s="15">
        <f>VLOOKUP(C5,Szorzótábla!$A$1:$B$11,2,FALSE)</f>
        <v>260</v>
      </c>
      <c r="E5" s="17">
        <f t="shared" si="0"/>
        <v>329420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2576</v>
      </c>
      <c r="C6" s="15" t="s">
        <v>17</v>
      </c>
      <c r="D6" s="15">
        <f>VLOOKUP(C6,Szorzótábla!$A$1:$B$11,2,FALSE)</f>
        <v>260</v>
      </c>
      <c r="E6" s="17">
        <f t="shared" si="0"/>
        <v>669760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539</v>
      </c>
      <c r="C8" s="15" t="s">
        <v>17</v>
      </c>
      <c r="D8" s="15">
        <f>VLOOKUP(C8,Szorzótábla!$A$1:$B$11,2,FALSE)</f>
        <v>260</v>
      </c>
      <c r="E8" s="17">
        <f t="shared" si="0"/>
        <v>140140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1143</v>
      </c>
      <c r="C9" s="15" t="s">
        <v>17</v>
      </c>
      <c r="D9" s="15">
        <f>VLOOKUP(C9,Szorzótábla!$A$1:$B$11,2,FALSE)</f>
        <v>260</v>
      </c>
      <c r="E9" s="17">
        <f t="shared" si="0"/>
        <v>297180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84</v>
      </c>
      <c r="C10" s="15" t="s">
        <v>16</v>
      </c>
      <c r="D10" s="15">
        <f>VLOOKUP(C10,Szorzótábla!$A$1:$B$11,2,FALSE)</f>
        <v>365</v>
      </c>
      <c r="E10" s="17">
        <f t="shared" si="0"/>
        <v>30660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3003</v>
      </c>
      <c r="C11" s="15" t="s">
        <v>22</v>
      </c>
      <c r="D11" s="15">
        <f>VLOOKUP(C11,Szorzótábla!$A$1:$B$11,2,FALSE)</f>
        <v>220</v>
      </c>
      <c r="E11" s="17">
        <f t="shared" si="0"/>
        <v>660660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241</v>
      </c>
      <c r="C12" s="15" t="s">
        <v>22</v>
      </c>
      <c r="D12" s="15">
        <f>VLOOKUP(C12,Szorzótábla!$A$1:$B$11,2,FALSE)</f>
        <v>220</v>
      </c>
      <c r="E12" s="17">
        <f t="shared" si="0"/>
        <v>53020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210</v>
      </c>
      <c r="C13" s="15" t="s">
        <v>22</v>
      </c>
      <c r="D13" s="15">
        <f>VLOOKUP(C13,Szorzótábla!$A$1:$B$11,2,FALSE)</f>
        <v>220</v>
      </c>
      <c r="E13" s="17">
        <f t="shared" si="0"/>
        <v>46200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5">
        <f t="shared" si="1"/>
        <v>0</v>
      </c>
    </row>
    <row r="14" spans="1:26" x14ac:dyDescent="0.25">
      <c r="A14" s="15" t="s">
        <v>40</v>
      </c>
      <c r="B14" s="15">
        <v>1814</v>
      </c>
      <c r="C14" s="15" t="s">
        <v>18</v>
      </c>
      <c r="D14" s="15">
        <f>VLOOKUP(C14,Szorzótábla!$A$1:$B$11,2,FALSE)</f>
        <v>52</v>
      </c>
      <c r="E14" s="17">
        <f t="shared" si="0"/>
        <v>94328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809</v>
      </c>
      <c r="C25" s="15" t="s">
        <v>22</v>
      </c>
      <c r="D25" s="15">
        <f>VLOOKUP(C25,Szorzótábla!$A$1:$B$11,2,FALSE)</f>
        <v>220</v>
      </c>
      <c r="E25" s="17">
        <f t="shared" si="0"/>
        <v>177980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272</v>
      </c>
      <c r="C26" s="15" t="s">
        <v>17</v>
      </c>
      <c r="D26" s="15">
        <f>VLOOKUP(C26,Szorzótábla!$A$1:$B$11,2,FALSE)</f>
        <v>260</v>
      </c>
      <c r="E26" s="17">
        <f t="shared" si="0"/>
        <v>70720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5">
        <f t="shared" si="1"/>
        <v>0</v>
      </c>
    </row>
    <row r="27" spans="1:11" x14ac:dyDescent="0.25">
      <c r="A27" s="15" t="s">
        <v>53</v>
      </c>
      <c r="B27" s="15">
        <v>56</v>
      </c>
      <c r="C27" s="15" t="s">
        <v>18</v>
      </c>
      <c r="D27" s="15">
        <f>VLOOKUP(C27,Szorzótábla!$A$1:$B$11,2,FALSE)</f>
        <v>52</v>
      </c>
      <c r="E27" s="17">
        <f t="shared" si="0"/>
        <v>2912</v>
      </c>
      <c r="F27" s="9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637</v>
      </c>
      <c r="C28" s="15" t="s">
        <v>17</v>
      </c>
      <c r="D28" s="15">
        <f>VLOOKUP(C28,Szorzótábla!$A$1:$B$11,2,FALSE)</f>
        <v>260</v>
      </c>
      <c r="E28" s="17">
        <f t="shared" si="0"/>
        <v>165620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120</v>
      </c>
      <c r="C30" s="15" t="s">
        <v>18</v>
      </c>
      <c r="D30" s="15">
        <f>VLOOKUP(C30,Szorzótábla!$A$1:$B$11,2,FALSE)</f>
        <v>52</v>
      </c>
      <c r="E30" s="17">
        <f t="shared" si="0"/>
        <v>6240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1000</v>
      </c>
      <c r="C31" s="15" t="s">
        <v>21</v>
      </c>
      <c r="D31" s="15">
        <f>VLOOKUP(C31,Szorzótábla!$A$1:$B$11,2,FALSE)</f>
        <v>2</v>
      </c>
      <c r="E31" s="17">
        <f t="shared" si="0"/>
        <v>2000</v>
      </c>
      <c r="F31" s="9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150</v>
      </c>
      <c r="C32" s="15" t="s">
        <v>23</v>
      </c>
      <c r="D32" s="15">
        <f>VLOOKUP(C32,Szorzótábla!$A$1:$B$11,2,FALSE)</f>
        <v>1</v>
      </c>
      <c r="E32" s="17">
        <f t="shared" si="0"/>
        <v>150</v>
      </c>
      <c r="F32" s="25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1579</v>
      </c>
      <c r="C35" s="15" t="s">
        <v>19</v>
      </c>
      <c r="D35" s="15">
        <f>VLOOKUP(C35,Szorzótábla!$A$1:$B$11,2,FALSE)</f>
        <v>12</v>
      </c>
      <c r="E35" s="17">
        <f t="shared" si="0"/>
        <v>18948</v>
      </c>
      <c r="F35" s="9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100</v>
      </c>
      <c r="C36" s="15" t="s">
        <v>19</v>
      </c>
      <c r="D36" s="15">
        <f>VLOOKUP(C36,Szorzótábla!$A$1:$B$11,2,FALSE)</f>
        <v>12</v>
      </c>
      <c r="E36" s="17">
        <f t="shared" si="0"/>
        <v>1200</v>
      </c>
      <c r="F36" s="9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100</v>
      </c>
      <c r="C37" s="15" t="s">
        <v>19</v>
      </c>
      <c r="D37" s="15">
        <f>VLOOKUP(C37,Szorzótábla!$A$1:$B$11,2,FALSE)</f>
        <v>12</v>
      </c>
      <c r="E37" s="17">
        <f t="shared" si="0"/>
        <v>1200</v>
      </c>
      <c r="F37" s="9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100</v>
      </c>
      <c r="C38" s="15" t="s">
        <v>19</v>
      </c>
      <c r="D38" s="15">
        <f>VLOOKUP(C38,Szorzótábla!$A$1:$B$11,2,FALSE)</f>
        <v>12</v>
      </c>
      <c r="E38" s="17">
        <f t="shared" si="0"/>
        <v>1200</v>
      </c>
      <c r="F38" s="9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21">
        <v>0</v>
      </c>
      <c r="H39" s="21">
        <v>0</v>
      </c>
      <c r="I39" s="21">
        <v>0</v>
      </c>
      <c r="J39" s="2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20055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ohRj1BbNAjeDG2rWJrzMMg0QSpF5a248/rgsfqbTjclDGwq4rRRPK6djXRqchBy2MqAtLVZrrUYq5PnAA8GJIA==" saltValue="uCupb7kxTQWQgmPPf0h51A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31" workbookViewId="0">
      <selection activeCell="C47" sqref="C47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77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1312</v>
      </c>
      <c r="C3" s="15" t="s">
        <v>17</v>
      </c>
      <c r="D3" s="15">
        <f>VLOOKUP(C3,Szorzótábla!$A$1:$B$11,2,FALSE)</f>
        <v>260</v>
      </c>
      <c r="E3" s="17">
        <f>B3*D3</f>
        <v>341120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404</v>
      </c>
      <c r="C5" s="15" t="s">
        <v>17</v>
      </c>
      <c r="D5" s="15">
        <f>VLOOKUP(C5,Szorzótábla!$A$1:$B$11,2,FALSE)</f>
        <v>260</v>
      </c>
      <c r="E5" s="17">
        <f t="shared" si="0"/>
        <v>105040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2058</v>
      </c>
      <c r="C6" s="15" t="s">
        <v>17</v>
      </c>
      <c r="D6" s="15">
        <f>VLOOKUP(C6,Szorzótábla!$A$1:$B$11,2,FALSE)</f>
        <v>260</v>
      </c>
      <c r="E6" s="17">
        <f t="shared" si="0"/>
        <v>535080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62</v>
      </c>
      <c r="C8" s="15" t="s">
        <v>17</v>
      </c>
      <c r="D8" s="15">
        <f>VLOOKUP(C8,Szorzótábla!$A$1:$B$11,2,FALSE)</f>
        <v>260</v>
      </c>
      <c r="E8" s="17">
        <f t="shared" si="0"/>
        <v>16120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398</v>
      </c>
      <c r="C9" s="15" t="s">
        <v>17</v>
      </c>
      <c r="D9" s="15">
        <f>VLOOKUP(C9,Szorzótábla!$A$1:$B$11,2,FALSE)</f>
        <v>260</v>
      </c>
      <c r="E9" s="17">
        <f t="shared" si="0"/>
        <v>103480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0</v>
      </c>
      <c r="C10" s="15" t="s">
        <v>16</v>
      </c>
      <c r="D10" s="15">
        <f>VLOOKUP(C10,Szorzótábla!$A$1:$B$11,2,FALSE)</f>
        <v>365</v>
      </c>
      <c r="E10" s="17">
        <f t="shared" si="0"/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3532</v>
      </c>
      <c r="C11" s="15" t="s">
        <v>17</v>
      </c>
      <c r="D11" s="15">
        <f>VLOOKUP(C11,Szorzótábla!$A$1:$B$11,2,FALSE)</f>
        <v>260</v>
      </c>
      <c r="E11" s="17">
        <f t="shared" si="0"/>
        <v>918320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189</v>
      </c>
      <c r="C14" s="15" t="s">
        <v>18</v>
      </c>
      <c r="D14" s="15">
        <f>VLOOKUP(C14,Szorzótábla!$A$1:$B$11,2,FALSE)</f>
        <v>52</v>
      </c>
      <c r="E14" s="17">
        <f t="shared" si="0"/>
        <v>9828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124</v>
      </c>
      <c r="C27" s="15" t="s">
        <v>18</v>
      </c>
      <c r="D27" s="15">
        <f>VLOOKUP(C27,Szorzótábla!$A$1:$B$11,2,FALSE)</f>
        <v>52</v>
      </c>
      <c r="E27" s="17">
        <f t="shared" si="0"/>
        <v>6448</v>
      </c>
      <c r="F27" s="9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50</v>
      </c>
      <c r="C32" s="15" t="s">
        <v>23</v>
      </c>
      <c r="D32" s="15">
        <f>VLOOKUP(C32,Szorzótábla!$A$1:$B$11,2,FALSE)</f>
        <v>1</v>
      </c>
      <c r="E32" s="17">
        <f t="shared" si="0"/>
        <v>50</v>
      </c>
      <c r="F32" s="25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300</v>
      </c>
      <c r="C34" s="15" t="s">
        <v>23</v>
      </c>
      <c r="D34" s="15">
        <f>VLOOKUP(C34,Szorzótábla!$A$1:$B$11,2,FALSE)</f>
        <v>1</v>
      </c>
      <c r="E34" s="17">
        <f t="shared" si="0"/>
        <v>300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6</v>
      </c>
      <c r="C35" s="15" t="s">
        <v>19</v>
      </c>
      <c r="D35" s="15">
        <f>VLOOKUP(C35,Szorzótábla!$A$1:$B$11,2,FALSE)</f>
        <v>12</v>
      </c>
      <c r="E35" s="17">
        <f t="shared" si="0"/>
        <v>72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62</v>
      </c>
      <c r="C36" s="15" t="s">
        <v>20</v>
      </c>
      <c r="D36" s="15">
        <f>VLOOKUP(C36,Szorzótábla!$A$1:$B$11,2,FALSE)</f>
        <v>4</v>
      </c>
      <c r="E36" s="17">
        <f t="shared" si="0"/>
        <v>248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62</v>
      </c>
      <c r="C37" s="15" t="s">
        <v>21</v>
      </c>
      <c r="D37" s="15">
        <f>VLOOKUP(C37,Szorzótábla!$A$1:$B$11,2,FALSE)</f>
        <v>2</v>
      </c>
      <c r="E37" s="17">
        <f t="shared" si="0"/>
        <v>124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62</v>
      </c>
      <c r="C38" s="15" t="s">
        <v>21</v>
      </c>
      <c r="D38" s="15">
        <f>VLOOKUP(C38,Szorzótábla!$A$1:$B$11,2,FALSE)</f>
        <v>2</v>
      </c>
      <c r="E38" s="17">
        <f t="shared" si="0"/>
        <v>124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4</v>
      </c>
      <c r="C39" s="15" t="s">
        <v>17</v>
      </c>
      <c r="D39" s="15">
        <f>VLOOKUP(C39,Szorzótábla!$A$1:$B$11,2,FALSE)</f>
        <v>260</v>
      </c>
      <c r="E39" s="17">
        <f t="shared" si="0"/>
        <v>1040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8079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p7SfzGIkqaMN/Xo1t9lDV2W3CEmPQS5/kw8r7ZTlTrAltNafEsF0pfhC9BIzWaOOA17Towc/B0YOQ+3sm5SIpw==" saltValue="6d0WgR8DRtGBMfT7OPC1lg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78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3222</v>
      </c>
      <c r="C3" s="15" t="s">
        <v>17</v>
      </c>
      <c r="D3" s="15">
        <f>VLOOKUP(C3,Szorzótábla!$A$1:$B$11,2,FALSE)</f>
        <v>260</v>
      </c>
      <c r="E3" s="17">
        <f>B3*D3</f>
        <v>837720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541</v>
      </c>
      <c r="C5" s="15" t="s">
        <v>17</v>
      </c>
      <c r="D5" s="15">
        <f>VLOOKUP(C5,Szorzótábla!$A$1:$B$11,2,FALSE)</f>
        <v>260</v>
      </c>
      <c r="E5" s="17">
        <f t="shared" si="0"/>
        <v>140660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4067</v>
      </c>
      <c r="C6" s="15" t="s">
        <v>17</v>
      </c>
      <c r="D6" s="15">
        <f>VLOOKUP(C6,Szorzótábla!$A$1:$B$11,2,FALSE)</f>
        <v>260</v>
      </c>
      <c r="E6" s="17">
        <f t="shared" si="0"/>
        <v>1057420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80</v>
      </c>
      <c r="C8" s="15" t="s">
        <v>17</v>
      </c>
      <c r="D8" s="15">
        <f>VLOOKUP(C8,Szorzótábla!$A$1:$B$11,2,FALSE)</f>
        <v>260</v>
      </c>
      <c r="E8" s="17">
        <f t="shared" si="0"/>
        <v>20800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329</v>
      </c>
      <c r="C9" s="15" t="s">
        <v>16</v>
      </c>
      <c r="D9" s="15">
        <f>VLOOKUP(C9,Szorzótábla!$A$1:$B$11,2,FALSE)</f>
        <v>365</v>
      </c>
      <c r="E9" s="17">
        <f t="shared" si="0"/>
        <v>120085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93</v>
      </c>
      <c r="C10" s="15" t="s">
        <v>17</v>
      </c>
      <c r="D10" s="15">
        <f>VLOOKUP(C10,Szorzótábla!$A$1:$B$11,2,FALSE)</f>
        <v>260</v>
      </c>
      <c r="E10" s="17">
        <f t="shared" si="0"/>
        <v>24180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547</v>
      </c>
      <c r="C11" s="15" t="s">
        <v>17</v>
      </c>
      <c r="D11" s="15">
        <f>VLOOKUP(C11,Szorzótábla!$A$1:$B$11,2,FALSE)</f>
        <v>260</v>
      </c>
      <c r="E11" s="17">
        <f t="shared" si="0"/>
        <v>142220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308</v>
      </c>
      <c r="C14" s="15" t="s">
        <v>18</v>
      </c>
      <c r="D14" s="15">
        <f>VLOOKUP(C14,Szorzótábla!$A$1:$B$11,2,FALSE)</f>
        <v>52</v>
      </c>
      <c r="E14" s="17">
        <f t="shared" si="0"/>
        <v>16016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85</v>
      </c>
      <c r="C27" s="15" t="s">
        <v>18</v>
      </c>
      <c r="D27" s="15">
        <f>VLOOKUP(C27,Szorzótábla!$A$1:$B$11,2,FALSE)</f>
        <v>52</v>
      </c>
      <c r="E27" s="17">
        <f t="shared" si="0"/>
        <v>4420</v>
      </c>
      <c r="F27" s="9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25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208</v>
      </c>
      <c r="C36" s="15" t="s">
        <v>19</v>
      </c>
      <c r="D36" s="15">
        <f>VLOOKUP(C36,Szorzótábla!$A$1:$B$11,2,FALSE)</f>
        <v>12</v>
      </c>
      <c r="E36" s="17">
        <f t="shared" si="0"/>
        <v>2496</v>
      </c>
      <c r="F36" s="9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419</v>
      </c>
      <c r="C37" s="15" t="s">
        <v>19</v>
      </c>
      <c r="D37" s="15">
        <f>VLOOKUP(C37,Szorzótábla!$A$1:$B$11,2,FALSE)</f>
        <v>12</v>
      </c>
      <c r="E37" s="17">
        <f t="shared" si="0"/>
        <v>5028</v>
      </c>
      <c r="F37" s="9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419</v>
      </c>
      <c r="C38" s="15" t="s">
        <v>20</v>
      </c>
      <c r="D38" s="15">
        <f>VLOOKUP(C38,Szorzótábla!$A$1:$B$11,2,FALSE)</f>
        <v>4</v>
      </c>
      <c r="E38" s="17">
        <f t="shared" si="0"/>
        <v>1676</v>
      </c>
      <c r="F38" s="9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8</v>
      </c>
      <c r="C39" s="15" t="s">
        <v>16</v>
      </c>
      <c r="D39" s="15">
        <f>VLOOKUP(C39,Szorzótábla!$A$1:$B$11,2,FALSE)</f>
        <v>365</v>
      </c>
      <c r="E39" s="17">
        <f t="shared" si="0"/>
        <v>2920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9272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jAEp+RqZVADlU8xlOEJxLGefWPJo3+T94Mu2JAnf1hg2piSBsUJoR9zAta5JtDP8fwDi5EgsCsITgVLA+GNEJw==" saltValue="iJFfDCQijO/y6H8CwVkpxw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79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4395</v>
      </c>
      <c r="C3" s="15" t="s">
        <v>22</v>
      </c>
      <c r="D3" s="15">
        <f>VLOOKUP(C3,Szorzótábla!$A$1:$B$11,2,FALSE)</f>
        <v>220</v>
      </c>
      <c r="E3" s="17">
        <f>B3*D3</f>
        <v>966900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671</v>
      </c>
      <c r="C5" s="15" t="s">
        <v>22</v>
      </c>
      <c r="D5" s="15">
        <f>VLOOKUP(C5,Szorzótábla!$A$1:$B$11,2,FALSE)</f>
        <v>220</v>
      </c>
      <c r="E5" s="17">
        <f t="shared" si="0"/>
        <v>147620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2441</v>
      </c>
      <c r="C6" s="15" t="s">
        <v>22</v>
      </c>
      <c r="D6" s="15">
        <f>VLOOKUP(C6,Szorzótábla!$A$1:$B$11,2,FALSE)</f>
        <v>220</v>
      </c>
      <c r="E6" s="17">
        <f t="shared" si="0"/>
        <v>537020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638</v>
      </c>
      <c r="C9" s="15" t="s">
        <v>22</v>
      </c>
      <c r="D9" s="15">
        <f>VLOOKUP(C9,Szorzótábla!$A$1:$B$11,2,FALSE)</f>
        <v>220</v>
      </c>
      <c r="E9" s="17">
        <f t="shared" si="0"/>
        <v>140360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0</v>
      </c>
      <c r="C10" s="15" t="s">
        <v>16</v>
      </c>
      <c r="D10" s="15">
        <f>VLOOKUP(C10,Szorzótábla!$A$1:$B$11,2,FALSE)</f>
        <v>365</v>
      </c>
      <c r="E10" s="17">
        <f t="shared" si="0"/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1555</v>
      </c>
      <c r="C11" s="15" t="s">
        <v>22</v>
      </c>
      <c r="D11" s="15">
        <f>VLOOKUP(C11,Szorzótábla!$A$1:$B$11,2,FALSE)</f>
        <v>220</v>
      </c>
      <c r="E11" s="17">
        <f t="shared" si="0"/>
        <v>342100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141</v>
      </c>
      <c r="C14" s="15" t="s">
        <v>22</v>
      </c>
      <c r="D14" s="15">
        <f>VLOOKUP(C14,Szorzótábla!$A$1:$B$11,2,FALSE)</f>
        <v>220</v>
      </c>
      <c r="E14" s="17">
        <f t="shared" si="0"/>
        <v>31020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143</v>
      </c>
      <c r="C27" s="15" t="s">
        <v>18</v>
      </c>
      <c r="D27" s="15">
        <f>VLOOKUP(C27,Szorzótábla!$A$1:$B$11,2,FALSE)</f>
        <v>52</v>
      </c>
      <c r="E27" s="17">
        <f t="shared" si="0"/>
        <v>7436</v>
      </c>
      <c r="F27" s="9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29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2000</v>
      </c>
      <c r="C34" s="15" t="s">
        <v>23</v>
      </c>
      <c r="D34" s="15">
        <f>VLOOKUP(C34,Szorzótábla!$A$1:$B$11,2,FALSE)</f>
        <v>1</v>
      </c>
      <c r="E34" s="17">
        <f t="shared" si="0"/>
        <v>2000</v>
      </c>
      <c r="F34" s="9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181</v>
      </c>
      <c r="C36" s="15" t="s">
        <v>19</v>
      </c>
      <c r="D36" s="15">
        <f>VLOOKUP(C36,Szorzótábla!$A$1:$B$11,2,FALSE)</f>
        <v>12</v>
      </c>
      <c r="E36" s="17">
        <f t="shared" si="0"/>
        <v>2172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181</v>
      </c>
      <c r="C37" s="15" t="s">
        <v>19</v>
      </c>
      <c r="D37" s="15">
        <f>VLOOKUP(C37,Szorzótábla!$A$1:$B$11,2,FALSE)</f>
        <v>12</v>
      </c>
      <c r="E37" s="17">
        <f t="shared" si="0"/>
        <v>2172</v>
      </c>
      <c r="F37" s="9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181</v>
      </c>
      <c r="C38" s="15" t="s">
        <v>19</v>
      </c>
      <c r="D38" s="15">
        <f>VLOOKUP(C38,Szorzótábla!$A$1:$B$11,2,FALSE)</f>
        <v>12</v>
      </c>
      <c r="E38" s="17">
        <f t="shared" si="0"/>
        <v>2172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8</v>
      </c>
      <c r="C39" s="15" t="s">
        <v>16</v>
      </c>
      <c r="D39" s="15">
        <f>VLOOKUP(C39,Szorzótábla!$A$1:$B$11,2,FALSE)</f>
        <v>365</v>
      </c>
      <c r="E39" s="17">
        <f t="shared" si="0"/>
        <v>2920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9984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sD9wlALPiVEgUTZK9F4EkUnOURdBDoBzTeumJpNeuSjIXymz52990n7vzONE5jwZkV9bDr0k0RGyogxXAgMleA==" saltValue="4kuAExZZrpvgoSJVi2Z3Yg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B40" sqref="B40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80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264</v>
      </c>
      <c r="C3" s="15" t="s">
        <v>17</v>
      </c>
      <c r="D3" s="15">
        <f>VLOOKUP(C3,Szorzótábla!$A$1:$B$11,2,FALSE)</f>
        <v>260</v>
      </c>
      <c r="E3" s="17">
        <f>B3*D3</f>
        <v>68640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248</v>
      </c>
      <c r="C5" s="15" t="s">
        <v>17</v>
      </c>
      <c r="D5" s="15">
        <f>VLOOKUP(C5,Szorzótábla!$A$1:$B$11,2,FALSE)</f>
        <v>260</v>
      </c>
      <c r="E5" s="17">
        <f t="shared" si="0"/>
        <v>64480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627</v>
      </c>
      <c r="C6" s="15" t="s">
        <v>17</v>
      </c>
      <c r="D6" s="15">
        <f>VLOOKUP(C6,Szorzótábla!$A$1:$B$11,2,FALSE)</f>
        <v>260</v>
      </c>
      <c r="E6" s="17">
        <f t="shared" si="0"/>
        <v>163020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40</v>
      </c>
      <c r="C9" s="15" t="s">
        <v>17</v>
      </c>
      <c r="D9" s="15">
        <f>VLOOKUP(C9,Szorzótábla!$A$1:$B$11,2,FALSE)</f>
        <v>260</v>
      </c>
      <c r="E9" s="17">
        <f t="shared" si="0"/>
        <v>10400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10</v>
      </c>
      <c r="C10" s="15" t="s">
        <v>17</v>
      </c>
      <c r="D10" s="15">
        <f>VLOOKUP(C10,Szorzótábla!$A$1:$B$11,2,FALSE)</f>
        <v>260</v>
      </c>
      <c r="E10" s="17">
        <f t="shared" si="0"/>
        <v>2600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0</v>
      </c>
      <c r="C11" s="15" t="s">
        <v>17</v>
      </c>
      <c r="D11" s="15">
        <f>VLOOKUP(C11,Szorzótábla!$A$1:$B$11,2,FALSE)</f>
        <v>260</v>
      </c>
      <c r="E11" s="17">
        <f t="shared" si="0"/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16</v>
      </c>
      <c r="C14" s="15" t="s">
        <v>18</v>
      </c>
      <c r="D14" s="15">
        <f>VLOOKUP(C14,Szorzótábla!$A$1:$B$11,2,FALSE)</f>
        <v>52</v>
      </c>
      <c r="E14" s="17">
        <f t="shared" si="0"/>
        <v>832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0</v>
      </c>
      <c r="C27" s="15" t="s">
        <v>18</v>
      </c>
      <c r="D27" s="15">
        <f>VLOOKUP(C27,Szorzótábla!$A$1:$B$11,2,FALSE)</f>
        <v>52</v>
      </c>
      <c r="E27" s="17">
        <f t="shared" si="0"/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0</v>
      </c>
      <c r="C31" s="15" t="s">
        <v>21</v>
      </c>
      <c r="D31" s="15">
        <f>VLOOKUP(C31,Szorzótábla!$A$1:$B$11,2,FALSE)</f>
        <v>2</v>
      </c>
      <c r="E31" s="17">
        <f t="shared" si="0"/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100</v>
      </c>
      <c r="C34" s="15" t="s">
        <v>23</v>
      </c>
      <c r="D34" s="15">
        <f>VLOOKUP(C34,Szorzótábla!$A$1:$B$11,2,FALSE)</f>
        <v>1</v>
      </c>
      <c r="E34" s="17">
        <f t="shared" si="0"/>
        <v>100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30</v>
      </c>
      <c r="C36" s="15" t="s">
        <v>20</v>
      </c>
      <c r="D36" s="15">
        <f>VLOOKUP(C36,Szorzótábla!$A$1:$B$11,2,FALSE)</f>
        <v>4</v>
      </c>
      <c r="E36" s="17">
        <f t="shared" si="0"/>
        <v>120</v>
      </c>
      <c r="F36" s="9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30</v>
      </c>
      <c r="C37" s="15" t="s">
        <v>20</v>
      </c>
      <c r="D37" s="15">
        <f>VLOOKUP(C37,Szorzótábla!$A$1:$B$11,2,FALSE)</f>
        <v>4</v>
      </c>
      <c r="E37" s="17">
        <f t="shared" si="0"/>
        <v>120</v>
      </c>
      <c r="F37" s="9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30</v>
      </c>
      <c r="C38" s="15" t="s">
        <v>20</v>
      </c>
      <c r="D38" s="15">
        <f>VLOOKUP(C38,Szorzótábla!$A$1:$B$11,2,FALSE)</f>
        <v>4</v>
      </c>
      <c r="E38" s="17">
        <f t="shared" si="0"/>
        <v>120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1</v>
      </c>
      <c r="C39" s="15" t="s">
        <v>16</v>
      </c>
      <c r="D39" s="15">
        <f>VLOOKUP(C39,Szorzótábla!$A$1:$B$11,2,FALSE)</f>
        <v>365</v>
      </c>
      <c r="E39" s="17">
        <f t="shared" si="0"/>
        <v>365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1205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H10YDo4ljM4+zgzudWGT58gQZ0QoTcfvDNuGRii/TNbPRz07OIzy1AyUuyWDiHktPV1jsI+r/MG2znHMy8bb/A==" saltValue="cnk9/Nb3/hB4PRDfJgNbQ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B40" sqref="B40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81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830</v>
      </c>
      <c r="C3" s="15" t="s">
        <v>22</v>
      </c>
      <c r="D3" s="15">
        <f>VLOOKUP(C3,Szorzótábla!$A$1:$B$11,2,FALSE)</f>
        <v>220</v>
      </c>
      <c r="E3" s="17">
        <f>B3*D3</f>
        <v>182600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102</v>
      </c>
      <c r="C5" s="15" t="s">
        <v>22</v>
      </c>
      <c r="D5" s="15">
        <f>VLOOKUP(C5,Szorzótábla!$A$1:$B$11,2,FALSE)</f>
        <v>220</v>
      </c>
      <c r="E5" s="17">
        <f t="shared" si="0"/>
        <v>22440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225</v>
      </c>
      <c r="C6" s="15" t="s">
        <v>22</v>
      </c>
      <c r="D6" s="15">
        <f>VLOOKUP(C6,Szorzótábla!$A$1:$B$11,2,FALSE)</f>
        <v>220</v>
      </c>
      <c r="E6" s="17">
        <f t="shared" si="0"/>
        <v>49500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15</v>
      </c>
      <c r="C7" s="15" t="s">
        <v>22</v>
      </c>
      <c r="D7" s="15">
        <f>VLOOKUP(C7,Szorzótábla!$A$1:$B$11,2,FALSE)</f>
        <v>220</v>
      </c>
      <c r="E7" s="17">
        <f t="shared" si="0"/>
        <v>3300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32</v>
      </c>
      <c r="C8" s="15" t="s">
        <v>22</v>
      </c>
      <c r="D8" s="15">
        <f>VLOOKUP(C8,Szorzótábla!$A$1:$B$11,2,FALSE)</f>
        <v>220</v>
      </c>
      <c r="E8" s="17">
        <f t="shared" si="0"/>
        <v>7040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134</v>
      </c>
      <c r="C9" s="15" t="s">
        <v>22</v>
      </c>
      <c r="D9" s="15">
        <f>VLOOKUP(C9,Szorzótábla!$A$1:$B$11,2,FALSE)</f>
        <v>220</v>
      </c>
      <c r="E9" s="17">
        <f t="shared" si="0"/>
        <v>29480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0</v>
      </c>
      <c r="C10" s="15" t="s">
        <v>16</v>
      </c>
      <c r="D10" s="15">
        <f>VLOOKUP(C10,Szorzótábla!$A$1:$B$11,2,FALSE)</f>
        <v>365</v>
      </c>
      <c r="E10" s="17">
        <f t="shared" si="0"/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1017</v>
      </c>
      <c r="C11" s="15" t="s">
        <v>22</v>
      </c>
      <c r="D11" s="15">
        <f>VLOOKUP(C11,Szorzótábla!$A$1:$B$11,2,FALSE)</f>
        <v>220</v>
      </c>
      <c r="E11" s="17">
        <f t="shared" si="0"/>
        <v>223740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325</v>
      </c>
      <c r="C12" s="15" t="s">
        <v>22</v>
      </c>
      <c r="D12" s="15">
        <f>VLOOKUP(C12,Szorzótábla!$A$1:$B$11,2,FALSE)</f>
        <v>220</v>
      </c>
      <c r="E12" s="17">
        <f t="shared" si="0"/>
        <v>71500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19</v>
      </c>
      <c r="C14" s="15" t="s">
        <v>22</v>
      </c>
      <c r="D14" s="15">
        <f>VLOOKUP(C14,Szorzótábla!$A$1:$B$11,2,FALSE)</f>
        <v>220</v>
      </c>
      <c r="E14" s="17">
        <f t="shared" si="0"/>
        <v>4180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ht="30" x14ac:dyDescent="0.25">
      <c r="A16" s="15" t="s">
        <v>88</v>
      </c>
      <c r="B16" s="15">
        <v>211</v>
      </c>
      <c r="C16" s="15" t="s">
        <v>16</v>
      </c>
      <c r="D16" s="15">
        <f>VLOOKUP(C16,Szorzótábla!$A$1:$B$11,2,FALSE)</f>
        <v>365</v>
      </c>
      <c r="E16" s="17">
        <f t="shared" si="0"/>
        <v>77015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0</v>
      </c>
      <c r="C27" s="15" t="s">
        <v>18</v>
      </c>
      <c r="D27" s="15">
        <f>VLOOKUP(C27,Szorzótábla!$A$1:$B$11,2,FALSE)</f>
        <v>52</v>
      </c>
      <c r="E27" s="17">
        <f t="shared" si="0"/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50</v>
      </c>
      <c r="C31" s="15" t="s">
        <v>21</v>
      </c>
      <c r="D31" s="15">
        <f>VLOOKUP(C31,Szorzótábla!$A$1:$B$11,2,FALSE)</f>
        <v>2</v>
      </c>
      <c r="E31" s="17">
        <f t="shared" si="0"/>
        <v>100</v>
      </c>
      <c r="F31" s="9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32</v>
      </c>
      <c r="C36" s="15" t="s">
        <v>21</v>
      </c>
      <c r="D36" s="15">
        <f>VLOOKUP(C36,Szorzótábla!$A$1:$B$11,2,FALSE)</f>
        <v>2</v>
      </c>
      <c r="E36" s="17">
        <f t="shared" si="0"/>
        <v>64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32</v>
      </c>
      <c r="C37" s="15" t="s">
        <v>21</v>
      </c>
      <c r="D37" s="15">
        <f>VLOOKUP(C37,Szorzótábla!$A$1:$B$11,2,FALSE)</f>
        <v>2</v>
      </c>
      <c r="E37" s="17">
        <f t="shared" si="0"/>
        <v>64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32</v>
      </c>
      <c r="C38" s="15" t="s">
        <v>21</v>
      </c>
      <c r="D38" s="15">
        <f>VLOOKUP(C38,Szorzótábla!$A$1:$B$11,2,FALSE)</f>
        <v>2</v>
      </c>
      <c r="E38" s="17">
        <f t="shared" si="0"/>
        <v>64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1</v>
      </c>
      <c r="C39" s="15" t="s">
        <v>16</v>
      </c>
      <c r="D39" s="15">
        <f>VLOOKUP(C39,Szorzótábla!$A$1:$B$11,2,FALSE)</f>
        <v>365</v>
      </c>
      <c r="E39" s="17">
        <f t="shared" si="0"/>
        <v>365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2910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rhv3xKDE2Ex5C93fDdU8k3d86KjB9/4kSvULzacHA7Phkd+GjyX7Hwxv3MkKN1iUQamRU2C6c+hGhUXNDzQ4Sg==" saltValue="IiNt6k5LwX1lwh8oATFpRw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B44" sqref="B44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83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2752</v>
      </c>
      <c r="C3" s="15" t="s">
        <v>17</v>
      </c>
      <c r="D3" s="15">
        <f>VLOOKUP(C3,Szorzótábla!$A$1:$B$11,2,FALSE)</f>
        <v>260</v>
      </c>
      <c r="E3" s="17">
        <f>B3*D3</f>
        <v>715520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72</v>
      </c>
      <c r="C5" s="15" t="s">
        <v>17</v>
      </c>
      <c r="D5" s="15">
        <f>VLOOKUP(C5,Szorzótábla!$A$1:$B$11,2,FALSE)</f>
        <v>260</v>
      </c>
      <c r="E5" s="17">
        <f t="shared" si="0"/>
        <v>18720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451</v>
      </c>
      <c r="C6" s="15" t="s">
        <v>17</v>
      </c>
      <c r="D6" s="15">
        <f>VLOOKUP(C6,Szorzótábla!$A$1:$B$11,2,FALSE)</f>
        <v>260</v>
      </c>
      <c r="E6" s="17">
        <f t="shared" si="0"/>
        <v>117260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215</v>
      </c>
      <c r="C9" s="15" t="s">
        <v>17</v>
      </c>
      <c r="D9" s="15">
        <f>VLOOKUP(C9,Szorzótábla!$A$1:$B$11,2,FALSE)</f>
        <v>260</v>
      </c>
      <c r="E9" s="17">
        <f t="shared" si="0"/>
        <v>55900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57</v>
      </c>
      <c r="C10" s="15" t="s">
        <v>17</v>
      </c>
      <c r="D10" s="15">
        <f>VLOOKUP(C10,Szorzótábla!$A$1:$B$11,2,FALSE)</f>
        <v>260</v>
      </c>
      <c r="E10" s="17">
        <f t="shared" si="0"/>
        <v>14820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2203</v>
      </c>
      <c r="C11" s="15" t="s">
        <v>17</v>
      </c>
      <c r="D11" s="15">
        <f>VLOOKUP(C11,Szorzótábla!$A$1:$B$11,2,FALSE)</f>
        <v>260</v>
      </c>
      <c r="E11" s="17">
        <f t="shared" si="0"/>
        <v>572780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67</v>
      </c>
      <c r="C14" s="15" t="s">
        <v>18</v>
      </c>
      <c r="D14" s="15">
        <f>VLOOKUP(C14,Szorzótábla!$A$1:$B$11,2,FALSE)</f>
        <v>52</v>
      </c>
      <c r="E14" s="17">
        <f t="shared" si="0"/>
        <v>3484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700</v>
      </c>
      <c r="C25" s="15" t="s">
        <v>17</v>
      </c>
      <c r="D25" s="15">
        <f>VLOOKUP(C25,Szorzótábla!$A$1:$B$11,2,FALSE)</f>
        <v>260</v>
      </c>
      <c r="E25" s="17">
        <f t="shared" si="0"/>
        <v>182000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35</v>
      </c>
      <c r="C27" s="15" t="s">
        <v>18</v>
      </c>
      <c r="D27" s="15">
        <f>VLOOKUP(C27,Szorzótábla!$A$1:$B$11,2,FALSE)</f>
        <v>52</v>
      </c>
      <c r="E27" s="17">
        <f t="shared" si="0"/>
        <v>1820</v>
      </c>
      <c r="F27" s="9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650</v>
      </c>
      <c r="C28" s="15" t="s">
        <v>17</v>
      </c>
      <c r="D28" s="15">
        <f>VLOOKUP(C28,Szorzótábla!$A$1:$B$11,2,FALSE)</f>
        <v>260</v>
      </c>
      <c r="E28" s="17">
        <f t="shared" si="0"/>
        <v>169000</v>
      </c>
      <c r="F28" s="24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9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300</v>
      </c>
      <c r="C34" s="15" t="s">
        <v>23</v>
      </c>
      <c r="D34" s="15">
        <f>VLOOKUP(C34,Szorzótábla!$A$1:$B$11,2,FALSE)</f>
        <v>1</v>
      </c>
      <c r="E34" s="17">
        <f t="shared" si="0"/>
        <v>300</v>
      </c>
      <c r="F34" s="9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152</v>
      </c>
      <c r="C35" s="15" t="s">
        <v>19</v>
      </c>
      <c r="D35" s="15">
        <f>VLOOKUP(C35,Szorzótábla!$A$1:$B$11,2,FALSE)</f>
        <v>12</v>
      </c>
      <c r="E35" s="17">
        <f t="shared" si="0"/>
        <v>1824</v>
      </c>
      <c r="F35" s="9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200</v>
      </c>
      <c r="C36" s="15" t="s">
        <v>20</v>
      </c>
      <c r="D36" s="15">
        <f>VLOOKUP(C36,Szorzótábla!$A$1:$B$11,2,FALSE)</f>
        <v>4</v>
      </c>
      <c r="E36" s="17">
        <f t="shared" si="0"/>
        <v>800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200</v>
      </c>
      <c r="C37" s="15" t="s">
        <v>20</v>
      </c>
      <c r="D37" s="15">
        <f>VLOOKUP(C37,Szorzótábla!$A$1:$B$11,2,FALSE)</f>
        <v>4</v>
      </c>
      <c r="E37" s="17">
        <f t="shared" si="0"/>
        <v>800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200</v>
      </c>
      <c r="C38" s="15" t="s">
        <v>20</v>
      </c>
      <c r="D38" s="15">
        <f>VLOOKUP(C38,Szorzótábla!$A$1:$B$11,2,FALSE)</f>
        <v>4</v>
      </c>
      <c r="E38" s="17">
        <f t="shared" si="0"/>
        <v>800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8</v>
      </c>
      <c r="C39" s="15" t="s">
        <v>16</v>
      </c>
      <c r="D39" s="15">
        <f>VLOOKUP(C39,Szorzótábla!$A$1:$B$11,2,FALSE)</f>
        <v>365</v>
      </c>
      <c r="E39" s="17">
        <f t="shared" si="0"/>
        <v>2920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7202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ynhGzOEMyNjNKFZH8+jlnJUo7n9PYK9u+jRTA2nQvNohzhgc30JznioupCIz1WHNKrMCenA3BTxTU8u+DhqQ+g==" saltValue="HncRcsGUSVtoPEZbVD220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84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0</v>
      </c>
      <c r="C3" s="15" t="s">
        <v>16</v>
      </c>
      <c r="D3" s="15">
        <f>VLOOKUP(C3,Szorzótábla!$A$1:$B$11,2,FALSE)</f>
        <v>365</v>
      </c>
      <c r="E3" s="17">
        <f>B3*D3</f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0</v>
      </c>
      <c r="C5" s="15" t="s">
        <v>16</v>
      </c>
      <c r="D5" s="15">
        <f>VLOOKUP(C5,Szorzótábla!$A$1:$B$11,2,FALSE)</f>
        <v>365</v>
      </c>
      <c r="E5" s="17">
        <f t="shared" si="0"/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0</v>
      </c>
      <c r="C6" s="15" t="s">
        <v>17</v>
      </c>
      <c r="D6" s="15">
        <f>VLOOKUP(C6,Szorzótábla!$A$1:$B$11,2,FALSE)</f>
        <v>260</v>
      </c>
      <c r="E6" s="17">
        <f t="shared" si="0"/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916</v>
      </c>
      <c r="C9" s="15" t="s">
        <v>17</v>
      </c>
      <c r="D9" s="15">
        <f>VLOOKUP(C9,Szorzótábla!$A$1:$B$11,2,FALSE)</f>
        <v>260</v>
      </c>
      <c r="E9" s="17">
        <f t="shared" si="0"/>
        <v>238160</v>
      </c>
      <c r="F9" s="9">
        <v>0</v>
      </c>
      <c r="G9" s="21">
        <v>0</v>
      </c>
      <c r="H9" s="21">
        <v>0</v>
      </c>
      <c r="I9" s="21">
        <v>0</v>
      </c>
      <c r="J9" s="21">
        <v>0</v>
      </c>
      <c r="K9" s="5">
        <f t="shared" si="1"/>
        <v>0</v>
      </c>
    </row>
    <row r="10" spans="1:26" x14ac:dyDescent="0.25">
      <c r="A10" s="15" t="s">
        <v>36</v>
      </c>
      <c r="B10" s="15">
        <v>0</v>
      </c>
      <c r="C10" s="15" t="s">
        <v>16</v>
      </c>
      <c r="D10" s="15">
        <f>VLOOKUP(C10,Szorzótábla!$A$1:$B$11,2,FALSE)</f>
        <v>365</v>
      </c>
      <c r="E10" s="17">
        <f t="shared" si="0"/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0</v>
      </c>
      <c r="C11" s="15" t="s">
        <v>17</v>
      </c>
      <c r="D11" s="15">
        <f>VLOOKUP(C11,Szorzótábla!$A$1:$B$11,2,FALSE)</f>
        <v>260</v>
      </c>
      <c r="E11" s="17">
        <f t="shared" si="0"/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0</v>
      </c>
      <c r="C14" s="15" t="s">
        <v>18</v>
      </c>
      <c r="D14" s="15">
        <f>VLOOKUP(C14,Szorzótábla!$A$1:$B$11,2,FALSE)</f>
        <v>52</v>
      </c>
      <c r="E14" s="17">
        <f t="shared" si="0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0</v>
      </c>
      <c r="C27" s="15" t="s">
        <v>18</v>
      </c>
      <c r="D27" s="15">
        <f>VLOOKUP(C27,Szorzótábla!$A$1:$B$11,2,FALSE)</f>
        <v>52</v>
      </c>
      <c r="E27" s="17">
        <f t="shared" si="0"/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3151</v>
      </c>
      <c r="C30" s="15" t="s">
        <v>18</v>
      </c>
      <c r="D30" s="15">
        <f>VLOOKUP(C30,Szorzótábla!$A$1:$B$11,2,FALSE)</f>
        <v>52</v>
      </c>
      <c r="E30" s="17">
        <f t="shared" si="0"/>
        <v>163852</v>
      </c>
      <c r="F30" s="24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25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0</v>
      </c>
      <c r="C36" s="15" t="s">
        <v>19</v>
      </c>
      <c r="D36" s="15">
        <f>VLOOKUP(C36,Szorzótábla!$A$1:$B$11,2,FALSE)</f>
        <v>12</v>
      </c>
      <c r="E36" s="17">
        <f t="shared" si="0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0</v>
      </c>
      <c r="C37" s="15" t="s">
        <v>20</v>
      </c>
      <c r="D37" s="15">
        <f>VLOOKUP(C37,Szorzótábla!$A$1:$B$11,2,FALSE)</f>
        <v>4</v>
      </c>
      <c r="E37" s="17">
        <f t="shared" si="0"/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0</v>
      </c>
      <c r="C38" s="15" t="s">
        <v>20</v>
      </c>
      <c r="D38" s="15">
        <f>VLOOKUP(C38,Szorzótábla!$A$1:$B$11,2,FALSE)</f>
        <v>4</v>
      </c>
      <c r="E38" s="17">
        <f t="shared" si="0"/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8</v>
      </c>
      <c r="C39" s="15" t="s">
        <v>22</v>
      </c>
      <c r="D39" s="15">
        <f>VLOOKUP(C39,Szorzótábla!$A$1:$B$11,2,FALSE)</f>
        <v>220</v>
      </c>
      <c r="E39" s="17">
        <f t="shared" si="0"/>
        <v>1760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4067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Q4fPOP9+nw5y6K63xFqbpnQtkYEWzxDTKspvl8JoSJ1pNDpusS2V+gfVfq5h9EAVrxIF+SAftIEFNu8cuXuNNw==" saltValue="3+lAgNVk/Is9WWfq+i1lJA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5" workbookViewId="0">
      <selection activeCell="K3" sqref="K3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customWidth="1"/>
    <col min="7" max="7" width="11.28515625" customWidth="1"/>
    <col min="8" max="8" width="11.5703125" customWidth="1"/>
    <col min="9" max="9" width="11.85546875" customWidth="1"/>
    <col min="10" max="10" width="12.85546875" customWidth="1"/>
    <col min="11" max="11" width="11.7109375" customWidth="1"/>
  </cols>
  <sheetData>
    <row r="1" spans="1:26" s="1" customFormat="1" ht="57" customHeight="1" x14ac:dyDescent="0.25">
      <c r="A1" s="7" t="s">
        <v>11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3" t="s">
        <v>29</v>
      </c>
      <c r="B3" s="3">
        <v>8010</v>
      </c>
      <c r="C3" s="3" t="s">
        <v>16</v>
      </c>
      <c r="D3" s="3">
        <f>VLOOKUP(C3,Szorzótábla!$A$1:$B$11,2,FALSE)</f>
        <v>365</v>
      </c>
      <c r="E3" s="17">
        <f>B3*D3</f>
        <v>2923650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  <c r="Z3" s="14"/>
    </row>
    <row r="4" spans="1:26" x14ac:dyDescent="0.25">
      <c r="A4" s="3" t="s">
        <v>30</v>
      </c>
      <c r="B4" s="3">
        <v>2569</v>
      </c>
      <c r="C4" s="15" t="s">
        <v>16</v>
      </c>
      <c r="D4" s="15">
        <f>VLOOKUP(C4,Szorzótábla!$A$1:$B$11,2,FALSE)</f>
        <v>365</v>
      </c>
      <c r="E4" s="17">
        <f t="shared" ref="E4:E41" si="0">B4*D4</f>
        <v>937685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5">
        <f t="shared" ref="K4:K40" si="1">E4*(F4+G4/30+H4/90+I4/180+J4/365)</f>
        <v>0</v>
      </c>
      <c r="Z4" s="14"/>
    </row>
    <row r="5" spans="1:26" x14ac:dyDescent="0.25">
      <c r="A5" s="3" t="s">
        <v>31</v>
      </c>
      <c r="B5" s="3">
        <v>1074</v>
      </c>
      <c r="C5" s="15" t="s">
        <v>16</v>
      </c>
      <c r="D5" s="15">
        <f>VLOOKUP(C5,Szorzótábla!$A$1:$B$11,2,FALSE)</f>
        <v>365</v>
      </c>
      <c r="E5" s="17">
        <f t="shared" si="0"/>
        <v>392010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  <c r="Z5" s="14"/>
    </row>
    <row r="6" spans="1:26" x14ac:dyDescent="0.25">
      <c r="A6" s="3" t="s">
        <v>32</v>
      </c>
      <c r="B6" s="3">
        <v>1029</v>
      </c>
      <c r="C6" s="15" t="s">
        <v>17</v>
      </c>
      <c r="D6" s="15">
        <f>VLOOKUP(C6,Szorzótábla!$A$1:$B$11,2,FALSE)</f>
        <v>260</v>
      </c>
      <c r="E6" s="17">
        <f t="shared" si="0"/>
        <v>267540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  <c r="Z6" s="14"/>
    </row>
    <row r="7" spans="1:26" x14ac:dyDescent="0.25">
      <c r="A7" s="3" t="s">
        <v>33</v>
      </c>
      <c r="B7" s="3">
        <v>3174</v>
      </c>
      <c r="C7" s="15" t="s">
        <v>16</v>
      </c>
      <c r="D7" s="15">
        <f>VLOOKUP(C7,Szorzótábla!$A$1:$B$11,2,FALSE)</f>
        <v>365</v>
      </c>
      <c r="E7" s="17">
        <f t="shared" si="0"/>
        <v>1158510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  <c r="Z7" s="14"/>
    </row>
    <row r="8" spans="1:26" x14ac:dyDescent="0.25">
      <c r="A8" s="3" t="s">
        <v>34</v>
      </c>
      <c r="B8" s="3">
        <v>63</v>
      </c>
      <c r="C8" s="15" t="s">
        <v>17</v>
      </c>
      <c r="D8" s="15">
        <f>VLOOKUP(C8,Szorzótábla!$A$1:$B$11,2,FALSE)</f>
        <v>260</v>
      </c>
      <c r="E8" s="17">
        <f t="shared" si="0"/>
        <v>16380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  <c r="Z8" s="14"/>
    </row>
    <row r="9" spans="1:26" ht="16.5" customHeight="1" x14ac:dyDescent="0.25">
      <c r="A9" s="3" t="s">
        <v>35</v>
      </c>
      <c r="B9" s="3">
        <v>2373</v>
      </c>
      <c r="C9" s="15" t="s">
        <v>16</v>
      </c>
      <c r="D9" s="15">
        <f>VLOOKUP(C9,Szorzótábla!$A$1:$B$11,2,FALSE)</f>
        <v>365</v>
      </c>
      <c r="E9" s="17">
        <f t="shared" si="0"/>
        <v>866145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  <c r="Z9" s="14"/>
    </row>
    <row r="10" spans="1:26" x14ac:dyDescent="0.25">
      <c r="A10" s="3" t="s">
        <v>36</v>
      </c>
      <c r="B10" s="3">
        <v>133</v>
      </c>
      <c r="C10" s="15" t="s">
        <v>16</v>
      </c>
      <c r="D10" s="15">
        <f>VLOOKUP(C10,Szorzótábla!$A$1:$B$11,2,FALSE)</f>
        <v>365</v>
      </c>
      <c r="E10" s="17">
        <f t="shared" si="0"/>
        <v>48545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3" t="s">
        <v>37</v>
      </c>
      <c r="B11" s="3">
        <v>570</v>
      </c>
      <c r="C11" s="15" t="s">
        <v>17</v>
      </c>
      <c r="D11" s="15">
        <f>VLOOKUP(C11,Szorzótábla!$A$1:$B$11,2,FALSE)</f>
        <v>260</v>
      </c>
      <c r="E11" s="17">
        <f t="shared" si="0"/>
        <v>148200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3" t="s">
        <v>38</v>
      </c>
      <c r="B12" s="3">
        <v>65</v>
      </c>
      <c r="C12" s="15" t="s">
        <v>17</v>
      </c>
      <c r="D12" s="15">
        <f>VLOOKUP(C12,Szorzótábla!$A$1:$B$11,2,FALSE)</f>
        <v>260</v>
      </c>
      <c r="E12" s="17">
        <f t="shared" si="0"/>
        <v>16900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3" t="s">
        <v>39</v>
      </c>
      <c r="B13" s="3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3" t="s">
        <v>40</v>
      </c>
      <c r="B14" s="3">
        <v>1882</v>
      </c>
      <c r="C14" s="15" t="s">
        <v>18</v>
      </c>
      <c r="D14" s="15">
        <f>VLOOKUP(C14,Szorzótábla!$A$1:$B$11,2,FALSE)</f>
        <v>52</v>
      </c>
      <c r="E14" s="17">
        <f t="shared" si="0"/>
        <v>97864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3" t="s">
        <v>41</v>
      </c>
      <c r="B15" s="3">
        <v>86</v>
      </c>
      <c r="C15" s="15" t="s">
        <v>17</v>
      </c>
      <c r="D15" s="15">
        <f>VLOOKUP(C15,Szorzótábla!$A$1:$B$11,2,FALSE)</f>
        <v>260</v>
      </c>
      <c r="E15" s="17">
        <f t="shared" si="0"/>
        <v>22360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5">
        <f t="shared" si="1"/>
        <v>0</v>
      </c>
    </row>
    <row r="16" spans="1:26" x14ac:dyDescent="0.25">
      <c r="A16" s="3" t="s">
        <v>42</v>
      </c>
      <c r="B16" s="3">
        <v>3119</v>
      </c>
      <c r="C16" s="15" t="s">
        <v>16</v>
      </c>
      <c r="D16" s="15">
        <f>VLOOKUP(C16,Szorzótábla!$A$1:$B$11,2,FALSE)</f>
        <v>365</v>
      </c>
      <c r="E16" s="17">
        <f t="shared" si="0"/>
        <v>1138435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3" t="s">
        <v>43</v>
      </c>
      <c r="B17" s="3">
        <v>667</v>
      </c>
      <c r="C17" s="15" t="s">
        <v>16</v>
      </c>
      <c r="D17" s="15">
        <f>VLOOKUP(C17,Szorzótábla!$A$1:$B$11,2,FALSE)</f>
        <v>365</v>
      </c>
      <c r="E17" s="17">
        <f t="shared" si="0"/>
        <v>243455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3" t="s">
        <v>44</v>
      </c>
      <c r="B18" s="3">
        <v>471</v>
      </c>
      <c r="C18" s="15" t="s">
        <v>16</v>
      </c>
      <c r="D18" s="15">
        <f>VLOOKUP(C18,Szorzótábla!$A$1:$B$11,2,FALSE)</f>
        <v>365</v>
      </c>
      <c r="E18" s="17">
        <f t="shared" si="0"/>
        <v>171915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3" t="s">
        <v>45</v>
      </c>
      <c r="B19" s="3">
        <v>765</v>
      </c>
      <c r="C19" s="15" t="s">
        <v>16</v>
      </c>
      <c r="D19" s="15">
        <f>VLOOKUP(C19,Szorzótábla!$A$1:$B$11,2,FALSE)</f>
        <v>365</v>
      </c>
      <c r="E19" s="17">
        <f t="shared" si="0"/>
        <v>279225</v>
      </c>
      <c r="F19" s="9">
        <v>0</v>
      </c>
      <c r="G19" s="10">
        <v>0</v>
      </c>
      <c r="H19" s="10">
        <v>0</v>
      </c>
      <c r="I19" s="10">
        <v>0</v>
      </c>
      <c r="J19" s="10">
        <v>0</v>
      </c>
      <c r="K19" s="5">
        <f t="shared" si="1"/>
        <v>0</v>
      </c>
    </row>
    <row r="20" spans="1:11" x14ac:dyDescent="0.25">
      <c r="A20" s="3" t="s">
        <v>46</v>
      </c>
      <c r="B20" s="3">
        <v>765</v>
      </c>
      <c r="C20" s="15" t="s">
        <v>16</v>
      </c>
      <c r="D20" s="15">
        <f>VLOOKUP(C20,Szorzótábla!$A$1:$B$11,2,FALSE)</f>
        <v>365</v>
      </c>
      <c r="E20" s="17">
        <f t="shared" si="0"/>
        <v>279225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5">
        <f t="shared" si="1"/>
        <v>0</v>
      </c>
    </row>
    <row r="21" spans="1:11" x14ac:dyDescent="0.25">
      <c r="A21" s="3" t="s">
        <v>47</v>
      </c>
      <c r="B21" s="3">
        <v>765</v>
      </c>
      <c r="C21" s="15" t="s">
        <v>27</v>
      </c>
      <c r="D21" s="15">
        <f>VLOOKUP(C21,Szorzótábla!$A$1:$B$11,2,FALSE)</f>
        <v>1300</v>
      </c>
      <c r="E21" s="17">
        <f t="shared" si="0"/>
        <v>994500</v>
      </c>
      <c r="F21" s="9">
        <v>0</v>
      </c>
      <c r="G21" s="10">
        <v>0</v>
      </c>
      <c r="H21" s="10">
        <v>0</v>
      </c>
      <c r="I21" s="10">
        <v>0</v>
      </c>
      <c r="J21" s="10">
        <v>0</v>
      </c>
      <c r="K21" s="5">
        <f t="shared" si="1"/>
        <v>0</v>
      </c>
    </row>
    <row r="22" spans="1:11" x14ac:dyDescent="0.25">
      <c r="A22" s="3" t="s">
        <v>48</v>
      </c>
      <c r="B22" s="3">
        <v>552</v>
      </c>
      <c r="C22" s="15" t="s">
        <v>16</v>
      </c>
      <c r="D22" s="15">
        <f>VLOOKUP(C22,Szorzótábla!$A$1:$B$11,2,FALSE)</f>
        <v>365</v>
      </c>
      <c r="E22" s="17">
        <f t="shared" si="0"/>
        <v>201480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3" t="s">
        <v>49</v>
      </c>
      <c r="B23" s="3">
        <v>3143</v>
      </c>
      <c r="C23" s="15" t="s">
        <v>16</v>
      </c>
      <c r="D23" s="15">
        <f>VLOOKUP(C23,Szorzótábla!$A$1:$B$11,2,FALSE)</f>
        <v>365</v>
      </c>
      <c r="E23" s="17">
        <f t="shared" si="0"/>
        <v>1147195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3" t="s">
        <v>50</v>
      </c>
      <c r="B24" s="3">
        <v>61</v>
      </c>
      <c r="C24" s="15" t="s">
        <v>16</v>
      </c>
      <c r="D24" s="15">
        <f>VLOOKUP(C24,Szorzótábla!$A$1:$B$11,2,FALSE)</f>
        <v>365</v>
      </c>
      <c r="E24" s="17">
        <f t="shared" si="0"/>
        <v>22265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3" t="s">
        <v>51</v>
      </c>
      <c r="B25" s="3">
        <v>538</v>
      </c>
      <c r="C25" s="15" t="s">
        <v>17</v>
      </c>
      <c r="D25" s="15">
        <f>VLOOKUP(C25,Szorzótábla!$A$1:$B$11,2,FALSE)</f>
        <v>260</v>
      </c>
      <c r="E25" s="17">
        <f t="shared" si="0"/>
        <v>139880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3" t="s">
        <v>52</v>
      </c>
      <c r="B26" s="3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5">
        <f t="shared" si="1"/>
        <v>0</v>
      </c>
    </row>
    <row r="27" spans="1:11" x14ac:dyDescent="0.25">
      <c r="A27" s="3" t="s">
        <v>53</v>
      </c>
      <c r="B27" s="3">
        <v>1231</v>
      </c>
      <c r="C27" s="15" t="s">
        <v>18</v>
      </c>
      <c r="D27" s="15">
        <f>VLOOKUP(C27,Szorzótábla!$A$1:$B$11,2,FALSE)</f>
        <v>52</v>
      </c>
      <c r="E27" s="17">
        <f t="shared" si="0"/>
        <v>64012</v>
      </c>
      <c r="F27" s="9">
        <v>0</v>
      </c>
      <c r="G27" s="10">
        <v>0</v>
      </c>
      <c r="H27" s="10">
        <v>0</v>
      </c>
      <c r="I27" s="10">
        <v>0</v>
      </c>
      <c r="J27" s="10">
        <v>0</v>
      </c>
      <c r="K27" s="5">
        <f t="shared" si="1"/>
        <v>0</v>
      </c>
    </row>
    <row r="28" spans="1:11" ht="30" x14ac:dyDescent="0.25">
      <c r="A28" s="3" t="s">
        <v>54</v>
      </c>
      <c r="B28" s="3">
        <v>754</v>
      </c>
      <c r="C28" s="15" t="s">
        <v>16</v>
      </c>
      <c r="D28" s="15">
        <f>VLOOKUP(C28,Szorzótábla!$A$1:$B$11,2,FALSE)</f>
        <v>365</v>
      </c>
      <c r="E28" s="17">
        <f t="shared" si="0"/>
        <v>275210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>
        <f t="shared" si="1"/>
        <v>0</v>
      </c>
    </row>
    <row r="29" spans="1:11" x14ac:dyDescent="0.25">
      <c r="A29" s="3" t="s">
        <v>55</v>
      </c>
      <c r="B29" s="3">
        <v>76</v>
      </c>
      <c r="C29" s="15" t="s">
        <v>17</v>
      </c>
      <c r="D29" s="15">
        <f>VLOOKUP(C29,Szorzótábla!$A$1:$B$11,2,FALSE)</f>
        <v>260</v>
      </c>
      <c r="E29" s="17">
        <f t="shared" si="0"/>
        <v>19760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3" t="s">
        <v>56</v>
      </c>
      <c r="B30" s="3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5">
        <f t="shared" si="1"/>
        <v>0</v>
      </c>
    </row>
    <row r="31" spans="1:11" x14ac:dyDescent="0.25">
      <c r="A31" s="27" t="s">
        <v>57</v>
      </c>
      <c r="B31" s="27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10">
        <v>0</v>
      </c>
      <c r="H31" s="10">
        <v>0</v>
      </c>
      <c r="I31" s="10">
        <v>0</v>
      </c>
      <c r="J31" s="10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9">
        <v>0</v>
      </c>
      <c r="G32" s="10">
        <v>0</v>
      </c>
      <c r="H32" s="10">
        <v>0</v>
      </c>
      <c r="I32" s="10">
        <v>0</v>
      </c>
      <c r="J32" s="10">
        <v>0</v>
      </c>
      <c r="K32" s="5">
        <f t="shared" si="1"/>
        <v>0</v>
      </c>
    </row>
    <row r="33" spans="1:11" x14ac:dyDescent="0.25">
      <c r="A33" s="27" t="s">
        <v>59</v>
      </c>
      <c r="B33" s="27">
        <v>100</v>
      </c>
      <c r="C33" s="15" t="s">
        <v>16</v>
      </c>
      <c r="D33" s="15">
        <f>VLOOKUP(C33,Szorzótábla!$A$1:$B$11,2,FALSE)</f>
        <v>365</v>
      </c>
      <c r="E33" s="17">
        <f t="shared" si="0"/>
        <v>36500</v>
      </c>
      <c r="F33" s="9">
        <v>0</v>
      </c>
      <c r="G33" s="10">
        <v>0</v>
      </c>
      <c r="H33" s="10">
        <v>0</v>
      </c>
      <c r="I33" s="10">
        <v>0</v>
      </c>
      <c r="J33" s="10">
        <v>0</v>
      </c>
      <c r="K33" s="5">
        <f t="shared" si="1"/>
        <v>0</v>
      </c>
    </row>
    <row r="34" spans="1:11" x14ac:dyDescent="0.25">
      <c r="A34" s="27" t="s">
        <v>60</v>
      </c>
      <c r="B34" s="27">
        <v>300</v>
      </c>
      <c r="C34" s="15" t="s">
        <v>23</v>
      </c>
      <c r="D34" s="15">
        <f>VLOOKUP(C34,Szorzótábla!$A$1:$B$11,2,FALSE)</f>
        <v>1</v>
      </c>
      <c r="E34" s="17">
        <f t="shared" si="0"/>
        <v>300</v>
      </c>
      <c r="F34" s="9">
        <v>0</v>
      </c>
      <c r="G34" s="10">
        <v>0</v>
      </c>
      <c r="H34" s="10">
        <v>0</v>
      </c>
      <c r="I34" s="10">
        <v>0</v>
      </c>
      <c r="J34" s="10">
        <v>0</v>
      </c>
      <c r="K34" s="5">
        <f t="shared" si="1"/>
        <v>0</v>
      </c>
    </row>
    <row r="35" spans="1:11" x14ac:dyDescent="0.25">
      <c r="A35" s="27" t="s">
        <v>90</v>
      </c>
      <c r="B35" s="27">
        <v>18065</v>
      </c>
      <c r="C35" s="15" t="s">
        <v>19</v>
      </c>
      <c r="D35" s="15">
        <f>VLOOKUP(C35,Szorzótábla!$A$1:$B$11,2,FALSE)</f>
        <v>12</v>
      </c>
      <c r="E35" s="17">
        <f t="shared" si="0"/>
        <v>216780</v>
      </c>
      <c r="F35" s="9">
        <v>0</v>
      </c>
      <c r="G35" s="10">
        <v>0</v>
      </c>
      <c r="H35" s="10">
        <v>0</v>
      </c>
      <c r="I35" s="10">
        <v>0</v>
      </c>
      <c r="J35" s="10">
        <v>0</v>
      </c>
      <c r="K35" s="5">
        <f t="shared" si="1"/>
        <v>0</v>
      </c>
    </row>
    <row r="36" spans="1:11" x14ac:dyDescent="0.25">
      <c r="A36" s="27" t="s">
        <v>62</v>
      </c>
      <c r="B36" s="27">
        <v>200</v>
      </c>
      <c r="C36" s="15" t="s">
        <v>19</v>
      </c>
      <c r="D36" s="15">
        <f>VLOOKUP(C36,Szorzótábla!$A$1:$B$11,2,FALSE)</f>
        <v>12</v>
      </c>
      <c r="E36" s="17">
        <f t="shared" si="0"/>
        <v>2400</v>
      </c>
      <c r="F36" s="9">
        <v>0</v>
      </c>
      <c r="G36" s="10">
        <v>0</v>
      </c>
      <c r="H36" s="10">
        <v>0</v>
      </c>
      <c r="I36" s="10">
        <v>0</v>
      </c>
      <c r="J36" s="10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200</v>
      </c>
      <c r="C37" s="15" t="s">
        <v>20</v>
      </c>
      <c r="D37" s="15">
        <f>VLOOKUP(C37,Szorzótábla!$A$1:$B$11,2,FALSE)</f>
        <v>4</v>
      </c>
      <c r="E37" s="17">
        <f t="shared" si="0"/>
        <v>800</v>
      </c>
      <c r="F37" s="9">
        <v>0</v>
      </c>
      <c r="G37" s="10">
        <v>0</v>
      </c>
      <c r="H37" s="10">
        <v>0</v>
      </c>
      <c r="I37" s="10">
        <v>0</v>
      </c>
      <c r="J37" s="10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200</v>
      </c>
      <c r="C38" s="15" t="s">
        <v>20</v>
      </c>
      <c r="D38" s="15">
        <f>VLOOKUP(C38,Szorzótábla!$A$1:$B$11,2,FALSE)</f>
        <v>4</v>
      </c>
      <c r="E38" s="17">
        <f t="shared" si="0"/>
        <v>800</v>
      </c>
      <c r="F38" s="9">
        <v>0</v>
      </c>
      <c r="G38" s="10">
        <v>0</v>
      </c>
      <c r="H38" s="10">
        <v>0</v>
      </c>
      <c r="I38" s="10">
        <v>0</v>
      </c>
      <c r="J38" s="10">
        <v>0</v>
      </c>
      <c r="K38" s="5">
        <f t="shared" si="1"/>
        <v>0</v>
      </c>
    </row>
    <row r="39" spans="1:11" x14ac:dyDescent="0.25">
      <c r="A39" s="27" t="s">
        <v>65</v>
      </c>
      <c r="B39" s="27">
        <v>24</v>
      </c>
      <c r="C39" s="15" t="s">
        <v>16</v>
      </c>
      <c r="D39" s="15">
        <f>VLOOKUP(C39,Szorzótábla!$A$1:$B$11,2,FALSE)</f>
        <v>365</v>
      </c>
      <c r="E39" s="17">
        <f t="shared" si="0"/>
        <v>8760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3" t="s">
        <v>10</v>
      </c>
      <c r="B41" s="3">
        <f>SUM(B3:B30)</f>
        <v>33935</v>
      </c>
      <c r="C41" s="3"/>
      <c r="D41" s="3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JoIEFrQkVMsVkYKz3u1f6IinSutzU05TshDXwgDBVI5Sa5Vp+Cq9uRZd26fKN5IHG0715QkHo6Zo3Patv+OP6Q==" saltValue="kfpWx79eRa36MXAs/ZcyKw==" spinCount="100000" sheet="1" objects="1" scenarios="1"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31" workbookViewId="0">
      <selection activeCell="C39" sqref="C39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85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55</v>
      </c>
      <c r="C3" s="15" t="s">
        <v>24</v>
      </c>
      <c r="D3" s="15">
        <f>VLOOKUP(C3,Szorzótábla!$A$1:$B$11,2,FALSE)</f>
        <v>60</v>
      </c>
      <c r="E3" s="17">
        <f>B3*D3</f>
        <v>3300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0</v>
      </c>
      <c r="C5" s="15" t="s">
        <v>16</v>
      </c>
      <c r="D5" s="15">
        <f>VLOOKUP(C5,Szorzótábla!$A$1:$B$11,2,FALSE)</f>
        <v>365</v>
      </c>
      <c r="E5" s="17">
        <f t="shared" si="0"/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0</v>
      </c>
      <c r="C6" s="15" t="s">
        <v>17</v>
      </c>
      <c r="D6" s="15">
        <f>VLOOKUP(C6,Szorzótábla!$A$1:$B$11,2,FALSE)</f>
        <v>260</v>
      </c>
      <c r="E6" s="17">
        <f t="shared" si="0"/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5">
        <f t="shared" si="1"/>
        <v>0</v>
      </c>
    </row>
    <row r="7" spans="1:26" x14ac:dyDescent="0.25">
      <c r="A7" s="15" t="s">
        <v>33</v>
      </c>
      <c r="B7" s="15">
        <v>71</v>
      </c>
      <c r="C7" s="15" t="s">
        <v>24</v>
      </c>
      <c r="D7" s="15">
        <f>VLOOKUP(C7,Szorzótábla!$A$1:$B$11,2,FALSE)</f>
        <v>60</v>
      </c>
      <c r="E7" s="17">
        <f t="shared" si="0"/>
        <v>4260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42</v>
      </c>
      <c r="C9" s="15" t="s">
        <v>24</v>
      </c>
      <c r="D9" s="15">
        <f>VLOOKUP(C9,Szorzótábla!$A$1:$B$11,2,FALSE)</f>
        <v>60</v>
      </c>
      <c r="E9" s="17">
        <f t="shared" si="0"/>
        <v>2520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14</v>
      </c>
      <c r="C10" s="15" t="s">
        <v>24</v>
      </c>
      <c r="D10" s="15">
        <f>VLOOKUP(C10,Szorzótábla!$A$1:$B$11,2,FALSE)</f>
        <v>60</v>
      </c>
      <c r="E10" s="17">
        <f t="shared" si="0"/>
        <v>840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0</v>
      </c>
      <c r="C11" s="15" t="s">
        <v>17</v>
      </c>
      <c r="D11" s="15">
        <f>VLOOKUP(C11,Szorzótábla!$A$1:$B$11,2,FALSE)</f>
        <v>260</v>
      </c>
      <c r="E11" s="17">
        <f t="shared" si="0"/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66</v>
      </c>
      <c r="C14" s="15" t="s">
        <v>24</v>
      </c>
      <c r="D14" s="15">
        <f>VLOOKUP(C14,Szorzótábla!$A$1:$B$11,2,FALSE)</f>
        <v>60</v>
      </c>
      <c r="E14" s="17">
        <f t="shared" si="0"/>
        <v>3960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8</v>
      </c>
      <c r="C27" s="15" t="s">
        <v>24</v>
      </c>
      <c r="D27" s="15">
        <f>VLOOKUP(C27,Szorzótábla!$A$1:$B$11,2,FALSE)</f>
        <v>60</v>
      </c>
      <c r="E27" s="17">
        <f t="shared" si="0"/>
        <v>480</v>
      </c>
      <c r="F27" s="9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262</v>
      </c>
      <c r="C30" s="15" t="s">
        <v>24</v>
      </c>
      <c r="D30" s="15">
        <f>VLOOKUP(C30,Szorzótábla!$A$1:$B$11,2,FALSE)</f>
        <v>60</v>
      </c>
      <c r="E30" s="17">
        <f t="shared" si="0"/>
        <v>15720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5">
        <f t="shared" si="1"/>
        <v>0</v>
      </c>
    </row>
    <row r="31" spans="1:11" x14ac:dyDescent="0.25">
      <c r="A31" s="27" t="s">
        <v>57</v>
      </c>
      <c r="B31" s="27">
        <v>100</v>
      </c>
      <c r="C31" s="15" t="s">
        <v>21</v>
      </c>
      <c r="D31" s="15">
        <f>VLOOKUP(C31,Szorzótábla!$A$1:$B$11,2,FALSE)</f>
        <v>2</v>
      </c>
      <c r="E31" s="17">
        <f t="shared" si="0"/>
        <v>200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0</v>
      </c>
      <c r="C36" s="15" t="s">
        <v>19</v>
      </c>
      <c r="D36" s="15">
        <f>VLOOKUP(C36,Szorzótábla!$A$1:$B$11,2,FALSE)</f>
        <v>12</v>
      </c>
      <c r="E36" s="17">
        <f t="shared" si="0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0</v>
      </c>
      <c r="C37" s="15" t="s">
        <v>20</v>
      </c>
      <c r="D37" s="15">
        <f>VLOOKUP(C37,Szorzótábla!$A$1:$B$11,2,FALSE)</f>
        <v>4</v>
      </c>
      <c r="E37" s="17">
        <f t="shared" si="0"/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0</v>
      </c>
      <c r="C38" s="15" t="s">
        <v>20</v>
      </c>
      <c r="D38" s="15">
        <f>VLOOKUP(C38,Szorzótábla!$A$1:$B$11,2,FALSE)</f>
        <v>4</v>
      </c>
      <c r="E38" s="17">
        <f t="shared" si="0"/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0</v>
      </c>
      <c r="C39" s="15" t="s">
        <v>24</v>
      </c>
      <c r="D39" s="15">
        <f>VLOOKUP(C39,Szorzótábla!$A$1:$B$11,2,FALSE)</f>
        <v>60</v>
      </c>
      <c r="E39" s="17">
        <f t="shared" si="0"/>
        <v>0</v>
      </c>
      <c r="F39" s="28">
        <v>0</v>
      </c>
      <c r="G39" s="21">
        <v>0</v>
      </c>
      <c r="H39" s="21">
        <v>0</v>
      </c>
      <c r="I39" s="21">
        <v>0</v>
      </c>
      <c r="J39" s="21">
        <v>0</v>
      </c>
      <c r="K39" s="5">
        <f t="shared" si="1"/>
        <v>0</v>
      </c>
    </row>
    <row r="40" spans="1:11" x14ac:dyDescent="0.25">
      <c r="A40" s="27" t="s">
        <v>66</v>
      </c>
      <c r="B40" s="27">
        <v>12</v>
      </c>
      <c r="C40" s="15" t="s">
        <v>24</v>
      </c>
      <c r="D40" s="15">
        <f>VLOOKUP(C40,Szorzótábla!$A$1:$B$11,2,FALSE)</f>
        <v>60</v>
      </c>
      <c r="E40" s="17">
        <f t="shared" si="0"/>
        <v>720</v>
      </c>
      <c r="F40" s="28">
        <v>0</v>
      </c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518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OJe13E+eu2O9DSp4dztJDWhfYIwnAJLyNtu9s9+OLuPwxw0EE574L99z0Fple4tkYH3HXRiKvzuwdD7dy/ruxQ==" saltValue="KGAFcPFGaCMjldjjI1S9G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16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82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1496</v>
      </c>
      <c r="C3" s="15" t="s">
        <v>22</v>
      </c>
      <c r="D3" s="15">
        <f>VLOOKUP(C3,Szorzótábla!$A$1:$B$11,2,FALSE)</f>
        <v>220</v>
      </c>
      <c r="E3" s="17">
        <f>B3*D3</f>
        <v>329120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259</v>
      </c>
      <c r="C5" s="15" t="s">
        <v>22</v>
      </c>
      <c r="D5" s="15">
        <f>VLOOKUP(C5,Szorzótábla!$A$1:$B$11,2,FALSE)</f>
        <v>220</v>
      </c>
      <c r="E5" s="17">
        <f t="shared" si="0"/>
        <v>56980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312</v>
      </c>
      <c r="C6" s="15" t="s">
        <v>22</v>
      </c>
      <c r="D6" s="15">
        <f>VLOOKUP(C6,Szorzótábla!$A$1:$B$11,2,FALSE)</f>
        <v>220</v>
      </c>
      <c r="E6" s="17">
        <f t="shared" si="0"/>
        <v>68640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30</v>
      </c>
      <c r="C7" s="15" t="s">
        <v>22</v>
      </c>
      <c r="D7" s="15">
        <f>VLOOKUP(C7,Szorzótábla!$A$1:$B$11,2,FALSE)</f>
        <v>220</v>
      </c>
      <c r="E7" s="17">
        <f t="shared" si="0"/>
        <v>6600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v>140</v>
      </c>
      <c r="C8" s="15" t="s">
        <v>22</v>
      </c>
      <c r="D8" s="15">
        <f>VLOOKUP(C8,Szorzótábla!$A$1:$B$11,2,FALSE)</f>
        <v>220</v>
      </c>
      <c r="E8" s="17">
        <f t="shared" si="0"/>
        <v>30800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254</v>
      </c>
      <c r="C9" s="15" t="s">
        <v>22</v>
      </c>
      <c r="D9" s="15">
        <f>VLOOKUP(C9,Szorzótábla!$A$1:$B$11,2,FALSE)</f>
        <v>220</v>
      </c>
      <c r="E9" s="17">
        <f t="shared" si="0"/>
        <v>55880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5</v>
      </c>
      <c r="C10" s="15" t="s">
        <v>22</v>
      </c>
      <c r="D10" s="15">
        <f>VLOOKUP(C10,Szorzótábla!$A$1:$B$11,2,FALSE)</f>
        <v>220</v>
      </c>
      <c r="E10" s="17">
        <f t="shared" si="0"/>
        <v>1100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2763</v>
      </c>
      <c r="C11" s="15" t="s">
        <v>22</v>
      </c>
      <c r="D11" s="15">
        <f>VLOOKUP(C11,Szorzótábla!$A$1:$B$11,2,FALSE)</f>
        <v>220</v>
      </c>
      <c r="E11" s="17">
        <f t="shared" si="0"/>
        <v>607860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522</v>
      </c>
      <c r="C12" s="15" t="s">
        <v>22</v>
      </c>
      <c r="D12" s="15">
        <f>VLOOKUP(C12,Szorzótábla!$A$1:$B$11,2,FALSE)</f>
        <v>220</v>
      </c>
      <c r="E12" s="17">
        <f t="shared" si="0"/>
        <v>114840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317</v>
      </c>
      <c r="C14" s="15" t="s">
        <v>22</v>
      </c>
      <c r="D14" s="15">
        <f>VLOOKUP(C14,Szorzótábla!$A$1:$B$11,2,FALSE)</f>
        <v>220</v>
      </c>
      <c r="E14" s="17">
        <f t="shared" si="0"/>
        <v>69740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60</v>
      </c>
      <c r="C27" s="15" t="s">
        <v>18</v>
      </c>
      <c r="D27" s="15">
        <f>VLOOKUP(C27,Szorzótábla!$A$1:$B$11,2,FALSE)</f>
        <v>52</v>
      </c>
      <c r="E27" s="17">
        <f t="shared" si="0"/>
        <v>3120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50</v>
      </c>
      <c r="C31" s="15" t="s">
        <v>21</v>
      </c>
      <c r="D31" s="15">
        <f>VLOOKUP(C31,Szorzótábla!$A$1:$B$11,2,FALSE)</f>
        <v>2</v>
      </c>
      <c r="E31" s="17">
        <f t="shared" si="0"/>
        <v>100</v>
      </c>
      <c r="F31" s="25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475</v>
      </c>
      <c r="C36" s="15" t="s">
        <v>20</v>
      </c>
      <c r="D36" s="15">
        <f>VLOOKUP(C36,Szorzótábla!$A$1:$B$11,2,FALSE)</f>
        <v>4</v>
      </c>
      <c r="E36" s="17">
        <f t="shared" si="0"/>
        <v>1900</v>
      </c>
      <c r="F36" s="9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475</v>
      </c>
      <c r="C37" s="15" t="s">
        <v>21</v>
      </c>
      <c r="D37" s="15">
        <f>VLOOKUP(C37,Szorzótábla!$A$1:$B$11,2,FALSE)</f>
        <v>2</v>
      </c>
      <c r="E37" s="17">
        <f t="shared" si="0"/>
        <v>950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475</v>
      </c>
      <c r="C38" s="15" t="s">
        <v>21</v>
      </c>
      <c r="D38" s="15">
        <f>VLOOKUP(C38,Szorzótábla!$A$1:$B$11,2,FALSE)</f>
        <v>2</v>
      </c>
      <c r="E38" s="17">
        <f t="shared" si="0"/>
        <v>950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4</v>
      </c>
      <c r="C39" s="15" t="s">
        <v>22</v>
      </c>
      <c r="D39" s="15">
        <f>VLOOKUP(C39,Szorzótábla!$A$1:$B$11,2,FALSE)</f>
        <v>220</v>
      </c>
      <c r="E39" s="17">
        <f t="shared" si="0"/>
        <v>880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6158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xgL0D/4i+aAcrJBkgcWulbc7OIPnrB2LrCkDJJW4HXIWYbhi9bX4iUj62tu/DTcsMkN7olGupbxuQ9tfq+2J5Q==" saltValue="edrmLRVIGuER34dAlFLJL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19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86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258</v>
      </c>
      <c r="C3" s="15" t="s">
        <v>17</v>
      </c>
      <c r="D3" s="15">
        <f>VLOOKUP(C3,Szorzótábla!$A$1:$B$11,2,FALSE)</f>
        <v>260</v>
      </c>
      <c r="E3" s="17">
        <f>B3*D3</f>
        <v>67080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17</v>
      </c>
      <c r="D4" s="15">
        <f>VLOOKUP(C4,Szorzótábla!$A$1:$B$11,2,FALSE)</f>
        <v>260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7</v>
      </c>
      <c r="C5" s="15" t="s">
        <v>17</v>
      </c>
      <c r="D5" s="15">
        <f>VLOOKUP(C5,Szorzótábla!$A$1:$B$11,2,FALSE)</f>
        <v>260</v>
      </c>
      <c r="E5" s="17">
        <f t="shared" si="0"/>
        <v>1820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5">
        <f t="shared" si="1"/>
        <v>0</v>
      </c>
    </row>
    <row r="6" spans="1:26" x14ac:dyDescent="0.25">
      <c r="A6" s="15" t="s">
        <v>32</v>
      </c>
      <c r="B6" s="15">
        <v>4</v>
      </c>
      <c r="C6" s="15" t="s">
        <v>17</v>
      </c>
      <c r="D6" s="15">
        <f>VLOOKUP(C6,Szorzótábla!$A$1:$B$11,2,FALSE)</f>
        <v>260</v>
      </c>
      <c r="E6" s="17">
        <f t="shared" si="0"/>
        <v>1040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5">
        <f t="shared" si="1"/>
        <v>0</v>
      </c>
    </row>
    <row r="7" spans="1:26" x14ac:dyDescent="0.25">
      <c r="A7" s="15" t="s">
        <v>33</v>
      </c>
      <c r="B7" s="15">
        <v>82</v>
      </c>
      <c r="C7" s="15" t="s">
        <v>17</v>
      </c>
      <c r="D7" s="15">
        <f>VLOOKUP(C7,Szorzótábla!$A$1:$B$11,2,FALSE)</f>
        <v>260</v>
      </c>
      <c r="E7" s="17">
        <f t="shared" si="0"/>
        <v>21320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132</v>
      </c>
      <c r="C9" s="15" t="s">
        <v>17</v>
      </c>
      <c r="D9" s="15">
        <f>VLOOKUP(C9,Szorzótábla!$A$1:$B$11,2,FALSE)</f>
        <v>260</v>
      </c>
      <c r="E9" s="17">
        <f t="shared" si="0"/>
        <v>34320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5">
        <f t="shared" si="1"/>
        <v>0</v>
      </c>
    </row>
    <row r="10" spans="1:26" x14ac:dyDescent="0.25">
      <c r="A10" s="15" t="s">
        <v>36</v>
      </c>
      <c r="B10" s="15">
        <v>19</v>
      </c>
      <c r="C10" s="15" t="s">
        <v>17</v>
      </c>
      <c r="D10" s="15">
        <f>VLOOKUP(C10,Szorzótábla!$A$1:$B$11,2,FALSE)</f>
        <v>260</v>
      </c>
      <c r="E10" s="17">
        <f t="shared" si="0"/>
        <v>4940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0</v>
      </c>
      <c r="C11" s="15" t="s">
        <v>17</v>
      </c>
      <c r="D11" s="15">
        <f>VLOOKUP(C11,Szorzótábla!$A$1:$B$11,2,FALSE)</f>
        <v>260</v>
      </c>
      <c r="E11" s="17">
        <f t="shared" si="0"/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30</v>
      </c>
      <c r="C14" s="15" t="s">
        <v>18</v>
      </c>
      <c r="D14" s="15">
        <f>VLOOKUP(C14,Szorzótábla!$A$1:$B$11,2,FALSE)</f>
        <v>52</v>
      </c>
      <c r="E14" s="17">
        <f t="shared" si="0"/>
        <v>1560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18</v>
      </c>
      <c r="C27" s="15" t="s">
        <v>18</v>
      </c>
      <c r="D27" s="15">
        <f>VLOOKUP(C27,Szorzótábla!$A$1:$B$11,2,FALSE)</f>
        <v>52</v>
      </c>
      <c r="E27" s="17">
        <f t="shared" si="0"/>
        <v>936</v>
      </c>
      <c r="F27" s="24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693</v>
      </c>
      <c r="C30" s="15" t="s">
        <v>18</v>
      </c>
      <c r="D30" s="15">
        <f>VLOOKUP(C30,Szorzótábla!$A$1:$B$11,2,FALSE)</f>
        <v>52</v>
      </c>
      <c r="E30" s="17">
        <f t="shared" si="0"/>
        <v>36036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5">
        <f t="shared" si="1"/>
        <v>0</v>
      </c>
    </row>
    <row r="31" spans="1:11" x14ac:dyDescent="0.25">
      <c r="A31" s="27" t="s">
        <v>57</v>
      </c>
      <c r="B31" s="27">
        <v>150</v>
      </c>
      <c r="C31" s="15" t="s">
        <v>21</v>
      </c>
      <c r="D31" s="15">
        <f>VLOOKUP(C31,Szorzótábla!$A$1:$B$11,2,FALSE)</f>
        <v>2</v>
      </c>
      <c r="E31" s="17">
        <f t="shared" si="0"/>
        <v>300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20</v>
      </c>
      <c r="C32" s="15" t="s">
        <v>23</v>
      </c>
      <c r="D32" s="15">
        <f>VLOOKUP(C32,Szorzótábla!$A$1:$B$11,2,FALSE)</f>
        <v>1</v>
      </c>
      <c r="E32" s="17">
        <f t="shared" si="0"/>
        <v>20</v>
      </c>
      <c r="F32" s="25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82</v>
      </c>
      <c r="C36" s="15" t="s">
        <v>20</v>
      </c>
      <c r="D36" s="15">
        <f>VLOOKUP(C36,Szorzótábla!$A$1:$B$11,2,FALSE)</f>
        <v>4</v>
      </c>
      <c r="E36" s="17">
        <f t="shared" si="0"/>
        <v>328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82</v>
      </c>
      <c r="C37" s="15" t="s">
        <v>21</v>
      </c>
      <c r="D37" s="15">
        <f>VLOOKUP(C37,Szorzótábla!$A$1:$B$11,2,FALSE)</f>
        <v>2</v>
      </c>
      <c r="E37" s="17">
        <f t="shared" si="0"/>
        <v>164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82</v>
      </c>
      <c r="C38" s="15" t="s">
        <v>21</v>
      </c>
      <c r="D38" s="15">
        <f>VLOOKUP(C38,Szorzótábla!$A$1:$B$11,2,FALSE)</f>
        <v>2</v>
      </c>
      <c r="E38" s="17">
        <f t="shared" si="0"/>
        <v>164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1</v>
      </c>
      <c r="C39" s="15" t="s">
        <v>22</v>
      </c>
      <c r="D39" s="15">
        <f>VLOOKUP(C39,Szorzótábla!$A$1:$B$11,2,FALSE)</f>
        <v>220</v>
      </c>
      <c r="E39" s="17">
        <f t="shared" si="0"/>
        <v>220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1243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nPrBETa1w61nrsaAsZhjPnhCAXzgI2e6DABQ0myeyX2/8gqejyGeLOUEDDp7vrFKVzu6wbMqNdqkP4hsSyZmJQ==" saltValue="5OTFRIaDkqSOM7m0oixsLg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87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770</v>
      </c>
      <c r="C3" s="15" t="s">
        <v>22</v>
      </c>
      <c r="D3" s="15">
        <f>VLOOKUP(C3,Szorzótábla!$A$1:$B$11,2,FALSE)</f>
        <v>220</v>
      </c>
      <c r="E3" s="17">
        <f>B3*D3</f>
        <v>169400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188</v>
      </c>
      <c r="C5" s="15" t="s">
        <v>22</v>
      </c>
      <c r="D5" s="15">
        <f>VLOOKUP(C5,Szorzótábla!$A$1:$B$11,2,FALSE)</f>
        <v>220</v>
      </c>
      <c r="E5" s="17">
        <f t="shared" si="0"/>
        <v>41360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5">
        <f t="shared" si="1"/>
        <v>0</v>
      </c>
    </row>
    <row r="6" spans="1:26" x14ac:dyDescent="0.25">
      <c r="A6" s="15" t="s">
        <v>32</v>
      </c>
      <c r="B6" s="15">
        <v>542</v>
      </c>
      <c r="C6" s="15" t="s">
        <v>22</v>
      </c>
      <c r="D6" s="15">
        <f>VLOOKUP(C6,Szorzótábla!$A$1:$B$11,2,FALSE)</f>
        <v>220</v>
      </c>
      <c r="E6" s="17">
        <f t="shared" si="0"/>
        <v>119240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5">
        <f t="shared" si="1"/>
        <v>0</v>
      </c>
    </row>
    <row r="7" spans="1:26" x14ac:dyDescent="0.25">
      <c r="A7" s="15" t="s">
        <v>33</v>
      </c>
      <c r="B7" s="15">
        <v>82</v>
      </c>
      <c r="C7" s="15" t="s">
        <v>22</v>
      </c>
      <c r="D7" s="15">
        <f>VLOOKUP(C7,Szorzótábla!$A$1:$B$11,2,FALSE)</f>
        <v>220</v>
      </c>
      <c r="E7" s="17">
        <f t="shared" si="0"/>
        <v>18040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5">
        <f t="shared" si="1"/>
        <v>0</v>
      </c>
    </row>
    <row r="8" spans="1:26" x14ac:dyDescent="0.25">
      <c r="A8" s="15" t="s">
        <v>34</v>
      </c>
      <c r="B8" s="15">
        <v>116</v>
      </c>
      <c r="C8" s="15" t="s">
        <v>22</v>
      </c>
      <c r="D8" s="15">
        <f>VLOOKUP(C8,Szorzótábla!$A$1:$B$11,2,FALSE)</f>
        <v>220</v>
      </c>
      <c r="E8" s="17">
        <f t="shared" si="0"/>
        <v>25520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109</v>
      </c>
      <c r="C9" s="15" t="s">
        <v>22</v>
      </c>
      <c r="D9" s="15">
        <f>VLOOKUP(C9,Szorzótábla!$A$1:$B$11,2,FALSE)</f>
        <v>220</v>
      </c>
      <c r="E9" s="17">
        <f t="shared" si="0"/>
        <v>23980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5">
        <f t="shared" si="1"/>
        <v>0</v>
      </c>
    </row>
    <row r="10" spans="1:26" x14ac:dyDescent="0.25">
      <c r="A10" s="15" t="s">
        <v>36</v>
      </c>
      <c r="B10" s="15">
        <v>305</v>
      </c>
      <c r="C10" s="15" t="s">
        <v>17</v>
      </c>
      <c r="D10" s="15">
        <f>VLOOKUP(C10,Szorzótábla!$A$1:$B$11,2,FALSE)</f>
        <v>260</v>
      </c>
      <c r="E10" s="17">
        <f t="shared" si="0"/>
        <v>79300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1190</v>
      </c>
      <c r="C11" s="15" t="s">
        <v>22</v>
      </c>
      <c r="D11" s="15">
        <f>VLOOKUP(C11,Szorzótábla!$A$1:$B$11,2,FALSE)</f>
        <v>220</v>
      </c>
      <c r="E11" s="17">
        <f t="shared" si="0"/>
        <v>261800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5">
        <f t="shared" si="1"/>
        <v>0</v>
      </c>
    </row>
    <row r="12" spans="1:26" x14ac:dyDescent="0.25">
      <c r="A12" s="15" t="s">
        <v>38</v>
      </c>
      <c r="B12" s="15">
        <v>496</v>
      </c>
      <c r="C12" s="15" t="s">
        <v>22</v>
      </c>
      <c r="D12" s="15">
        <f>VLOOKUP(C12,Szorzótábla!$A$1:$B$11,2,FALSE)</f>
        <v>220</v>
      </c>
      <c r="E12" s="17">
        <f t="shared" si="0"/>
        <v>109120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189</v>
      </c>
      <c r="C14" s="15" t="s">
        <v>18</v>
      </c>
      <c r="D14" s="15">
        <f>VLOOKUP(C14,Szorzótábla!$A$1:$B$11,2,FALSE)</f>
        <v>52</v>
      </c>
      <c r="E14" s="17">
        <f t="shared" si="0"/>
        <v>9828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30</v>
      </c>
      <c r="C27" s="15" t="s">
        <v>18</v>
      </c>
      <c r="D27" s="15">
        <f>VLOOKUP(C27,Szorzótábla!$A$1:$B$11,2,FALSE)</f>
        <v>52</v>
      </c>
      <c r="E27" s="17">
        <f t="shared" si="0"/>
        <v>1560</v>
      </c>
      <c r="F27" s="24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150</v>
      </c>
      <c r="C31" s="15" t="s">
        <v>21</v>
      </c>
      <c r="D31" s="15">
        <f>VLOOKUP(C31,Szorzótábla!$A$1:$B$11,2,FALSE)</f>
        <v>2</v>
      </c>
      <c r="E31" s="17">
        <f t="shared" si="0"/>
        <v>300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20</v>
      </c>
      <c r="C32" s="15" t="s">
        <v>23</v>
      </c>
      <c r="D32" s="15">
        <f>VLOOKUP(C32,Szorzótábla!$A$1:$B$11,2,FALSE)</f>
        <v>1</v>
      </c>
      <c r="E32" s="17">
        <f t="shared" si="0"/>
        <v>20</v>
      </c>
      <c r="F32" s="25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84</v>
      </c>
      <c r="C36" s="15" t="s">
        <v>20</v>
      </c>
      <c r="D36" s="15">
        <f>VLOOKUP(C36,Szorzótábla!$A$1:$B$11,2,FALSE)</f>
        <v>4</v>
      </c>
      <c r="E36" s="17">
        <f t="shared" si="0"/>
        <v>336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94</v>
      </c>
      <c r="C37" s="15" t="s">
        <v>20</v>
      </c>
      <c r="D37" s="15">
        <f>VLOOKUP(C37,Szorzótábla!$A$1:$B$11,2,FALSE)</f>
        <v>4</v>
      </c>
      <c r="E37" s="17">
        <f t="shared" si="0"/>
        <v>376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94</v>
      </c>
      <c r="C38" s="15" t="s">
        <v>20</v>
      </c>
      <c r="D38" s="15">
        <f>VLOOKUP(C38,Szorzótábla!$A$1:$B$11,2,FALSE)</f>
        <v>4</v>
      </c>
      <c r="E38" s="17">
        <f t="shared" si="0"/>
        <v>376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8</v>
      </c>
      <c r="C39" s="15" t="s">
        <v>22</v>
      </c>
      <c r="D39" s="15">
        <f>VLOOKUP(C39,Szorzótábla!$A$1:$B$11,2,FALSE)</f>
        <v>220</v>
      </c>
      <c r="E39" s="17">
        <f t="shared" si="0"/>
        <v>1760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4017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I/29v3Hkqp0i8bZ48TPsuPT3dTq+N2xgKUuzd/05KXg0uOZZlvZfTpDgH4hVDqljqz5cQLE86hmGrOXmP969Bg==" saltValue="Q2MqSo2Ca/5AET6t+RajkA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abSelected="1" topLeftCell="A13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91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f>1416+1923</f>
        <v>3339</v>
      </c>
      <c r="C3" s="15" t="s">
        <v>22</v>
      </c>
      <c r="D3" s="15">
        <f>VLOOKUP(C3,Szorzótábla!$A$1:$B$11,2,FALSE)</f>
        <v>220</v>
      </c>
      <c r="E3" s="17">
        <f>B3*D3</f>
        <v>734580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f>144+166</f>
        <v>310</v>
      </c>
      <c r="C5" s="15" t="s">
        <v>22</v>
      </c>
      <c r="D5" s="15">
        <f>VLOOKUP(C5,Szorzótábla!$A$1:$B$11,2,FALSE)</f>
        <v>220</v>
      </c>
      <c r="E5" s="17">
        <f t="shared" si="0"/>
        <v>68200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f>215+1061</f>
        <v>1276</v>
      </c>
      <c r="C6" s="15" t="s">
        <v>22</v>
      </c>
      <c r="D6" s="15">
        <f>VLOOKUP(C6,Szorzótábla!$A$1:$B$11,2,FALSE)</f>
        <v>220</v>
      </c>
      <c r="E6" s="17">
        <f t="shared" si="0"/>
        <v>280720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22</v>
      </c>
      <c r="D7" s="15">
        <f>VLOOKUP(C7,Szorzótábla!$A$1:$B$11,2,FALSE)</f>
        <v>220</v>
      </c>
      <c r="E7" s="17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5">
        <f t="shared" si="1"/>
        <v>0</v>
      </c>
    </row>
    <row r="8" spans="1:26" x14ac:dyDescent="0.25">
      <c r="A8" s="15" t="s">
        <v>34</v>
      </c>
      <c r="B8" s="15">
        <f>109+269</f>
        <v>378</v>
      </c>
      <c r="C8" s="15" t="s">
        <v>22</v>
      </c>
      <c r="D8" s="15">
        <f>VLOOKUP(C8,Szorzótábla!$A$1:$B$11,2,FALSE)</f>
        <v>220</v>
      </c>
      <c r="E8" s="17">
        <f t="shared" si="0"/>
        <v>83160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f>426+277</f>
        <v>703</v>
      </c>
      <c r="C9" s="15" t="s">
        <v>22</v>
      </c>
      <c r="D9" s="15">
        <f>VLOOKUP(C9,Szorzótábla!$A$1:$B$11,2,FALSE)</f>
        <v>220</v>
      </c>
      <c r="E9" s="17">
        <f t="shared" si="0"/>
        <v>154660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f>127+398</f>
        <v>525</v>
      </c>
      <c r="C10" s="15" t="s">
        <v>22</v>
      </c>
      <c r="D10" s="15">
        <f>VLOOKUP(C10,Szorzótábla!$A$1:$B$11,2,FALSE)</f>
        <v>220</v>
      </c>
      <c r="E10" s="17">
        <f t="shared" si="0"/>
        <v>115500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f>1913+926</f>
        <v>2839</v>
      </c>
      <c r="C11" s="15" t="s">
        <v>22</v>
      </c>
      <c r="D11" s="15">
        <f>VLOOKUP(C11,Szorzótábla!$A$1:$B$11,2,FALSE)</f>
        <v>220</v>
      </c>
      <c r="E11" s="17">
        <f t="shared" si="0"/>
        <v>624580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f>807+641+264</f>
        <v>1712</v>
      </c>
      <c r="C12" s="15" t="s">
        <v>22</v>
      </c>
      <c r="D12" s="15">
        <f>VLOOKUP(C12,Szorzótábla!$A$1:$B$11,2,FALSE)</f>
        <v>220</v>
      </c>
      <c r="E12" s="17">
        <f t="shared" si="0"/>
        <v>376640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488</v>
      </c>
      <c r="C13" s="15" t="s">
        <v>16</v>
      </c>
      <c r="D13" s="15">
        <f>VLOOKUP(C13,Szorzótábla!$A$1:$B$11,2,FALSE)</f>
        <v>365</v>
      </c>
      <c r="E13" s="17">
        <f t="shared" si="0"/>
        <v>178120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f>40+299</f>
        <v>339</v>
      </c>
      <c r="C14" s="15" t="s">
        <v>22</v>
      </c>
      <c r="D14" s="15">
        <f>VLOOKUP(C14,Szorzótábla!$A$1:$B$11,2,FALSE)</f>
        <v>220</v>
      </c>
      <c r="E14" s="17">
        <f t="shared" si="0"/>
        <v>74580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859</v>
      </c>
      <c r="C27" s="15" t="s">
        <v>18</v>
      </c>
      <c r="D27" s="15">
        <f>VLOOKUP(C27,Szorzótábla!$A$1:$B$11,2,FALSE)</f>
        <v>52</v>
      </c>
      <c r="E27" s="17">
        <f t="shared" si="0"/>
        <v>44668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f>150+200</f>
        <v>350</v>
      </c>
      <c r="C31" s="15" t="s">
        <v>21</v>
      </c>
      <c r="D31" s="15">
        <f>VLOOKUP(C31,Szorzótábla!$A$1:$B$11,2,FALSE)</f>
        <v>2</v>
      </c>
      <c r="E31" s="17">
        <f t="shared" si="0"/>
        <v>700</v>
      </c>
      <c r="F31" s="25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50</v>
      </c>
      <c r="C32" s="15" t="s">
        <v>23</v>
      </c>
      <c r="D32" s="15">
        <f>VLOOKUP(C32,Szorzótábla!$A$1:$B$11,2,FALSE)</f>
        <v>1</v>
      </c>
      <c r="E32" s="17">
        <f t="shared" si="0"/>
        <v>50</v>
      </c>
      <c r="F32" s="25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62</v>
      </c>
      <c r="C36" s="15" t="s">
        <v>21</v>
      </c>
      <c r="D36" s="15">
        <f>VLOOKUP(C36,Szorzótábla!$A$1:$B$11,2,FALSE)</f>
        <v>2</v>
      </c>
      <c r="E36" s="17">
        <f t="shared" si="0"/>
        <v>124</v>
      </c>
      <c r="F36" s="9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375</v>
      </c>
      <c r="C37" s="15" t="s">
        <v>21</v>
      </c>
      <c r="D37" s="15">
        <f>VLOOKUP(C37,Szorzótábla!$A$1:$B$11,2,FALSE)</f>
        <v>2</v>
      </c>
      <c r="E37" s="17">
        <f t="shared" si="0"/>
        <v>750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62</v>
      </c>
      <c r="C38" s="15" t="s">
        <v>21</v>
      </c>
      <c r="D38" s="15">
        <f>VLOOKUP(C38,Szorzótábla!$A$1:$B$11,2,FALSE)</f>
        <v>2</v>
      </c>
      <c r="E38" s="17">
        <f t="shared" si="0"/>
        <v>124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4</v>
      </c>
      <c r="C39" s="15" t="s">
        <v>22</v>
      </c>
      <c r="D39" s="15">
        <f>VLOOKUP(C39,Szorzótábla!$A$1:$B$11,2,FALSE)</f>
        <v>220</v>
      </c>
      <c r="E39" s="17">
        <f t="shared" si="0"/>
        <v>880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12768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otesOESxkYZVwqJnPls6ZMqQXTUfz8+vPkt68mCNJ9oobpQFJHNjCgjzVTymzupQHECU9F6sUmk13+aMpIRfuw==" saltValue="GNv+LwIXNW1YduSlU/ff+Q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windowProtection="1" topLeftCell="A22" workbookViewId="0">
      <selection activeCell="B40" sqref="B40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75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976</v>
      </c>
      <c r="C3" s="15" t="s">
        <v>16</v>
      </c>
      <c r="D3" s="15">
        <f>VLOOKUP(C3,Szorzótábla!$A$1:$B$11,2,FALSE)</f>
        <v>365</v>
      </c>
      <c r="E3" s="17">
        <f>B3*D3</f>
        <v>356240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414</v>
      </c>
      <c r="C4" s="15" t="s">
        <v>16</v>
      </c>
      <c r="D4" s="15">
        <f>VLOOKUP(C4,Szorzótábla!$A$1:$B$11,2,FALSE)</f>
        <v>365</v>
      </c>
      <c r="E4" s="17">
        <f t="shared" ref="E4:E41" si="0">B4*D4</f>
        <v>151110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303</v>
      </c>
      <c r="C5" s="15" t="s">
        <v>16</v>
      </c>
      <c r="D5" s="15">
        <f>VLOOKUP(C5,Szorzótábla!$A$1:$B$11,2,FALSE)</f>
        <v>365</v>
      </c>
      <c r="E5" s="17">
        <f t="shared" si="0"/>
        <v>110595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330</v>
      </c>
      <c r="C6" s="15" t="s">
        <v>17</v>
      </c>
      <c r="D6" s="15">
        <f>VLOOKUP(C6,Szorzótábla!$A$1:$B$11,2,FALSE)</f>
        <v>260</v>
      </c>
      <c r="E6" s="17">
        <f t="shared" si="0"/>
        <v>85800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331</v>
      </c>
      <c r="C7" s="15" t="s">
        <v>16</v>
      </c>
      <c r="D7" s="15">
        <f>VLOOKUP(C7,Szorzótábla!$A$1:$B$11,2,FALSE)</f>
        <v>365</v>
      </c>
      <c r="E7" s="17">
        <f t="shared" si="0"/>
        <v>120815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489</v>
      </c>
      <c r="C9" s="15" t="s">
        <v>16</v>
      </c>
      <c r="D9" s="15">
        <f>VLOOKUP(C9,Szorzótábla!$A$1:$B$11,2,FALSE)</f>
        <v>365</v>
      </c>
      <c r="E9" s="17">
        <f t="shared" si="0"/>
        <v>178485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248</v>
      </c>
      <c r="C10" s="15" t="s">
        <v>16</v>
      </c>
      <c r="D10" s="15">
        <f>VLOOKUP(C10,Szorzótábla!$A$1:$B$11,2,FALSE)</f>
        <v>365</v>
      </c>
      <c r="E10" s="17">
        <f t="shared" si="0"/>
        <v>90520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98</v>
      </c>
      <c r="C11" s="15" t="s">
        <v>17</v>
      </c>
      <c r="D11" s="15">
        <f>VLOOKUP(C11,Szorzótábla!$A$1:$B$11,2,FALSE)</f>
        <v>260</v>
      </c>
      <c r="E11" s="17">
        <f t="shared" si="0"/>
        <v>25480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60</v>
      </c>
      <c r="C12" s="15" t="s">
        <v>17</v>
      </c>
      <c r="D12" s="15">
        <f>VLOOKUP(C12,Szorzótábla!$A$1:$B$11,2,FALSE)</f>
        <v>260</v>
      </c>
      <c r="E12" s="17">
        <f t="shared" si="0"/>
        <v>15600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692</v>
      </c>
      <c r="C14" s="15" t="s">
        <v>18</v>
      </c>
      <c r="D14" s="15">
        <f>VLOOKUP(C14,Szorzótábla!$A$1:$B$11,2,FALSE)</f>
        <v>52</v>
      </c>
      <c r="E14" s="17">
        <f t="shared" si="0"/>
        <v>35984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12</v>
      </c>
      <c r="C15" s="15" t="s">
        <v>17</v>
      </c>
      <c r="D15" s="15">
        <f>VLOOKUP(C15,Szorzótábla!$A$1:$B$11,2,FALSE)</f>
        <v>260</v>
      </c>
      <c r="E15" s="17">
        <f t="shared" si="0"/>
        <v>3120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5">
        <f t="shared" si="1"/>
        <v>0</v>
      </c>
    </row>
    <row r="16" spans="1:26" x14ac:dyDescent="0.25">
      <c r="A16" s="15" t="s">
        <v>42</v>
      </c>
      <c r="B16" s="15">
        <v>607</v>
      </c>
      <c r="C16" s="15" t="s">
        <v>16</v>
      </c>
      <c r="D16" s="15">
        <f>VLOOKUP(C16,Szorzótábla!$A$1:$B$11,2,FALSE)</f>
        <v>365</v>
      </c>
      <c r="E16" s="17">
        <f t="shared" si="0"/>
        <v>221555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12</v>
      </c>
      <c r="C17" s="15" t="s">
        <v>16</v>
      </c>
      <c r="D17" s="15">
        <f>VLOOKUP(C17,Szorzótábla!$A$1:$B$11,2,FALSE)</f>
        <v>365</v>
      </c>
      <c r="E17" s="17">
        <f t="shared" si="0"/>
        <v>4380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12</v>
      </c>
      <c r="C18" s="15" t="s">
        <v>16</v>
      </c>
      <c r="D18" s="15">
        <f>VLOOKUP(C18,Szorzótábla!$A$1:$B$11,2,FALSE)</f>
        <v>365</v>
      </c>
      <c r="E18" s="17">
        <f t="shared" si="0"/>
        <v>4380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5">
        <f t="shared" si="1"/>
        <v>0</v>
      </c>
    </row>
    <row r="19" spans="1:11" x14ac:dyDescent="0.25">
      <c r="A19" s="15" t="s">
        <v>45</v>
      </c>
      <c r="B19" s="15">
        <v>27</v>
      </c>
      <c r="C19" s="15" t="s">
        <v>16</v>
      </c>
      <c r="D19" s="15">
        <f>VLOOKUP(C19,Szorzótábla!$A$1:$B$11,2,FALSE)</f>
        <v>365</v>
      </c>
      <c r="E19" s="17">
        <f t="shared" si="0"/>
        <v>9855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27</v>
      </c>
      <c r="C20" s="15" t="s">
        <v>16</v>
      </c>
      <c r="D20" s="15">
        <f>VLOOKUP(C20,Szorzótábla!$A$1:$B$11,2,FALSE)</f>
        <v>365</v>
      </c>
      <c r="E20" s="17">
        <f t="shared" si="0"/>
        <v>9855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5">
        <f t="shared" si="1"/>
        <v>0</v>
      </c>
    </row>
    <row r="21" spans="1:11" x14ac:dyDescent="0.25">
      <c r="A21" s="15" t="s">
        <v>47</v>
      </c>
      <c r="B21" s="15">
        <v>27</v>
      </c>
      <c r="C21" s="15" t="s">
        <v>27</v>
      </c>
      <c r="D21" s="15">
        <f>VLOOKUP(C21,Szorzótábla!$A$1:$B$11,2,FALSE)</f>
        <v>1300</v>
      </c>
      <c r="E21" s="17">
        <f t="shared" si="0"/>
        <v>35100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50</v>
      </c>
      <c r="C22" s="15" t="s">
        <v>16</v>
      </c>
      <c r="D22" s="15">
        <f>VLOOKUP(C22,Szorzótábla!$A$1:$B$11,2,FALSE)</f>
        <v>365</v>
      </c>
      <c r="E22" s="17">
        <f t="shared" si="0"/>
        <v>18250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382</v>
      </c>
      <c r="C23" s="15" t="s">
        <v>16</v>
      </c>
      <c r="D23" s="15">
        <f>VLOOKUP(C23,Szorzótábla!$A$1:$B$11,2,FALSE)</f>
        <v>365</v>
      </c>
      <c r="E23" s="17">
        <f t="shared" si="0"/>
        <v>139430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5">
        <f t="shared" si="1"/>
        <v>0</v>
      </c>
    </row>
    <row r="25" spans="1:11" x14ac:dyDescent="0.25">
      <c r="A25" s="15" t="s">
        <v>51</v>
      </c>
      <c r="B25" s="15">
        <v>125</v>
      </c>
      <c r="C25" s="15" t="s">
        <v>17</v>
      </c>
      <c r="D25" s="15">
        <f>VLOOKUP(C25,Szorzótábla!$A$1:$B$11,2,FALSE)</f>
        <v>260</v>
      </c>
      <c r="E25" s="17">
        <f t="shared" si="0"/>
        <v>32500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5">
        <f t="shared" si="1"/>
        <v>0</v>
      </c>
    </row>
    <row r="27" spans="1:11" x14ac:dyDescent="0.25">
      <c r="A27" s="15" t="s">
        <v>53</v>
      </c>
      <c r="B27" s="15">
        <v>386</v>
      </c>
      <c r="C27" s="15" t="s">
        <v>18</v>
      </c>
      <c r="D27" s="15">
        <f>VLOOKUP(C27,Szorzótábla!$A$1:$B$11,2,FALSE)</f>
        <v>52</v>
      </c>
      <c r="E27" s="17">
        <f t="shared" si="0"/>
        <v>20072</v>
      </c>
      <c r="F27" s="9">
        <v>0</v>
      </c>
      <c r="G27" s="12">
        <v>0</v>
      </c>
      <c r="H27" s="12">
        <v>0</v>
      </c>
      <c r="I27" s="12">
        <v>0</v>
      </c>
      <c r="J27" s="12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33</v>
      </c>
      <c r="C28" s="15" t="s">
        <v>16</v>
      </c>
      <c r="D28" s="15">
        <f>VLOOKUP(C28,Szorzótábla!$A$1:$B$11,2,FALSE)</f>
        <v>365</v>
      </c>
      <c r="E28" s="17">
        <f t="shared" si="0"/>
        <v>12045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5">
        <f t="shared" si="1"/>
        <v>0</v>
      </c>
    </row>
    <row r="31" spans="1:11" x14ac:dyDescent="0.25">
      <c r="A31" s="27" t="s">
        <v>57</v>
      </c>
      <c r="B31" s="27">
        <v>10</v>
      </c>
      <c r="C31" s="15" t="s">
        <v>21</v>
      </c>
      <c r="D31" s="15">
        <f>VLOOKUP(C31,Szorzótábla!$A$1:$B$11,2,FALSE)</f>
        <v>2</v>
      </c>
      <c r="E31" s="17">
        <f t="shared" si="0"/>
        <v>20</v>
      </c>
      <c r="F31" s="9">
        <v>0</v>
      </c>
      <c r="G31" s="4">
        <v>0</v>
      </c>
      <c r="H31" s="4">
        <v>0</v>
      </c>
      <c r="I31" s="4">
        <v>0</v>
      </c>
      <c r="J31" s="4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7" t="s">
        <v>59</v>
      </c>
      <c r="B33" s="27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0">
        <v>0</v>
      </c>
      <c r="H33" s="10">
        <v>0</v>
      </c>
      <c r="I33" s="10">
        <v>0</v>
      </c>
      <c r="J33" s="10">
        <v>0</v>
      </c>
      <c r="K33" s="5">
        <f t="shared" si="1"/>
        <v>0</v>
      </c>
    </row>
    <row r="34" spans="1:11" x14ac:dyDescent="0.25">
      <c r="A34" s="27" t="s">
        <v>60</v>
      </c>
      <c r="B34" s="27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10">
        <v>0</v>
      </c>
      <c r="H34" s="10">
        <v>0</v>
      </c>
      <c r="I34" s="10">
        <v>0</v>
      </c>
      <c r="J34" s="10">
        <v>0</v>
      </c>
      <c r="K34" s="5">
        <f t="shared" si="1"/>
        <v>0</v>
      </c>
    </row>
    <row r="35" spans="1:11" x14ac:dyDescent="0.25">
      <c r="A35" s="27" t="s">
        <v>61</v>
      </c>
      <c r="B35" s="27">
        <v>591</v>
      </c>
      <c r="C35" s="15" t="s">
        <v>19</v>
      </c>
      <c r="D35" s="15">
        <f>VLOOKUP(C35,Szorzótábla!$A$1:$B$11,2,FALSE)</f>
        <v>12</v>
      </c>
      <c r="E35" s="17">
        <f t="shared" si="0"/>
        <v>7092</v>
      </c>
      <c r="F35" s="9">
        <v>0</v>
      </c>
      <c r="G35" s="10">
        <v>0</v>
      </c>
      <c r="H35" s="10">
        <v>0</v>
      </c>
      <c r="I35" s="10">
        <v>0</v>
      </c>
      <c r="J35" s="10">
        <v>0</v>
      </c>
      <c r="K35" s="5">
        <f t="shared" si="1"/>
        <v>0</v>
      </c>
    </row>
    <row r="36" spans="1:11" x14ac:dyDescent="0.25">
      <c r="A36" s="27" t="s">
        <v>62</v>
      </c>
      <c r="B36" s="27">
        <v>90</v>
      </c>
      <c r="C36" s="15" t="s">
        <v>19</v>
      </c>
      <c r="D36" s="15">
        <f>VLOOKUP(C36,Szorzótábla!$A$1:$B$11,2,FALSE)</f>
        <v>12</v>
      </c>
      <c r="E36" s="17">
        <f t="shared" si="0"/>
        <v>1080</v>
      </c>
      <c r="F36" s="19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90</v>
      </c>
      <c r="C37" s="15" t="s">
        <v>20</v>
      </c>
      <c r="D37" s="15">
        <f>VLOOKUP(C37,Szorzótábla!$A$1:$B$11,2,FALSE)</f>
        <v>4</v>
      </c>
      <c r="E37" s="17">
        <f t="shared" si="0"/>
        <v>360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90</v>
      </c>
      <c r="C38" s="15" t="s">
        <v>20</v>
      </c>
      <c r="D38" s="15">
        <f>VLOOKUP(C38,Szorzótábla!$A$1:$B$11,2,FALSE)</f>
        <v>4</v>
      </c>
      <c r="E38" s="17">
        <f t="shared" si="0"/>
        <v>360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5641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Pq9dvNhZeTJnnCuj27LcZFHyOctUpmL1exoNe1zHI0xoem25ufWMrxxkYjdXtNK1NUMIqZ2ELDsGSkbl3YMQwg==" saltValue="XA8I0oeIru3hIT3eQ2zfTA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19" workbookViewId="0">
      <selection activeCell="B33" sqref="B33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67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884</v>
      </c>
      <c r="C3" s="15" t="s">
        <v>16</v>
      </c>
      <c r="D3" s="15">
        <f>VLOOKUP(C3,Szorzótábla!$A$1:$B$11,2,FALSE)</f>
        <v>365</v>
      </c>
      <c r="E3" s="17">
        <f>B3*D3</f>
        <v>322660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907</v>
      </c>
      <c r="C4" s="15" t="s">
        <v>16</v>
      </c>
      <c r="D4" s="15">
        <f>VLOOKUP(C4,Szorzótábla!$A$1:$B$11,2,FALSE)</f>
        <v>365</v>
      </c>
      <c r="E4" s="17">
        <f t="shared" ref="E4:E41" si="0">B4*D4</f>
        <v>331055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488</v>
      </c>
      <c r="C5" s="15" t="s">
        <v>16</v>
      </c>
      <c r="D5" s="15">
        <f>VLOOKUP(C5,Szorzótábla!$A$1:$B$11,2,FALSE)</f>
        <v>365</v>
      </c>
      <c r="E5" s="17">
        <f t="shared" si="0"/>
        <v>178120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844</v>
      </c>
      <c r="C6" s="15" t="s">
        <v>17</v>
      </c>
      <c r="D6" s="15">
        <f>VLOOKUP(C6,Szorzótábla!$A$1:$B$11,2,FALSE)</f>
        <v>260</v>
      </c>
      <c r="E6" s="17">
        <f t="shared" si="0"/>
        <v>219440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603</v>
      </c>
      <c r="C7" s="15" t="s">
        <v>16</v>
      </c>
      <c r="D7" s="15">
        <f>VLOOKUP(C7,Szorzótábla!$A$1:$B$11,2,FALSE)</f>
        <v>365</v>
      </c>
      <c r="E7" s="17">
        <f t="shared" si="0"/>
        <v>220095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79</v>
      </c>
      <c r="C8" s="15" t="s">
        <v>17</v>
      </c>
      <c r="D8" s="15">
        <f>VLOOKUP(C8,Szorzótábla!$A$1:$B$11,2,FALSE)</f>
        <v>260</v>
      </c>
      <c r="E8" s="17">
        <f t="shared" si="0"/>
        <v>20540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1124</v>
      </c>
      <c r="C9" s="15" t="s">
        <v>16</v>
      </c>
      <c r="D9" s="15">
        <f>VLOOKUP(C9,Szorzótábla!$A$1:$B$11,2,FALSE)</f>
        <v>365</v>
      </c>
      <c r="E9" s="17">
        <f t="shared" si="0"/>
        <v>410260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122</v>
      </c>
      <c r="C10" s="15" t="s">
        <v>16</v>
      </c>
      <c r="D10" s="15">
        <f>VLOOKUP(C10,Szorzótábla!$A$1:$B$11,2,FALSE)</f>
        <v>365</v>
      </c>
      <c r="E10" s="17">
        <f t="shared" si="0"/>
        <v>44530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239</v>
      </c>
      <c r="C11" s="15" t="s">
        <v>17</v>
      </c>
      <c r="D11" s="15">
        <f>VLOOKUP(C11,Szorzótábla!$A$1:$B$11,2,FALSE)</f>
        <v>260</v>
      </c>
      <c r="E11" s="17">
        <f t="shared" si="0"/>
        <v>62140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95</v>
      </c>
      <c r="C12" s="15" t="s">
        <v>17</v>
      </c>
      <c r="D12" s="15">
        <f>VLOOKUP(C12,Szorzótábla!$A$1:$B$11,2,FALSE)</f>
        <v>260</v>
      </c>
      <c r="E12" s="17">
        <f t="shared" si="0"/>
        <v>24700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2842</v>
      </c>
      <c r="C14" s="15" t="s">
        <v>18</v>
      </c>
      <c r="D14" s="15">
        <f>VLOOKUP(C14,Szorzótábla!$A$1:$B$11,2,FALSE)</f>
        <v>52</v>
      </c>
      <c r="E14" s="17">
        <f t="shared" si="0"/>
        <v>147784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125</v>
      </c>
      <c r="C15" s="15" t="s">
        <v>17</v>
      </c>
      <c r="D15" s="15">
        <f>VLOOKUP(C15,Szorzótábla!$A$1:$B$11,2,FALSE)</f>
        <v>260</v>
      </c>
      <c r="E15" s="17">
        <f t="shared" si="0"/>
        <v>32500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5">
        <f t="shared" si="1"/>
        <v>0</v>
      </c>
    </row>
    <row r="16" spans="1:26" x14ac:dyDescent="0.25">
      <c r="A16" s="15" t="s">
        <v>42</v>
      </c>
      <c r="B16" s="15">
        <v>1108</v>
      </c>
      <c r="C16" s="15" t="s">
        <v>16</v>
      </c>
      <c r="D16" s="15">
        <f>VLOOKUP(C16,Szorzótábla!$A$1:$B$11,2,FALSE)</f>
        <v>365</v>
      </c>
      <c r="E16" s="17">
        <f t="shared" si="0"/>
        <v>404420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219</v>
      </c>
      <c r="C17" s="15" t="s">
        <v>16</v>
      </c>
      <c r="D17" s="15">
        <f>VLOOKUP(C17,Szorzótábla!$A$1:$B$11,2,FALSE)</f>
        <v>365</v>
      </c>
      <c r="E17" s="17">
        <f t="shared" si="0"/>
        <v>79935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471</v>
      </c>
      <c r="C18" s="15" t="s">
        <v>16</v>
      </c>
      <c r="D18" s="15">
        <f>VLOOKUP(C18,Szorzótábla!$A$1:$B$11,2,FALSE)</f>
        <v>365</v>
      </c>
      <c r="E18" s="17">
        <f t="shared" si="0"/>
        <v>171915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5">
        <f t="shared" si="1"/>
        <v>0</v>
      </c>
    </row>
    <row r="19" spans="1:11" x14ac:dyDescent="0.25">
      <c r="A19" s="15" t="s">
        <v>45</v>
      </c>
      <c r="B19" s="15">
        <v>290</v>
      </c>
      <c r="C19" s="15" t="s">
        <v>16</v>
      </c>
      <c r="D19" s="15">
        <f>VLOOKUP(C19,Szorzótábla!$A$1:$B$11,2,FALSE)</f>
        <v>365</v>
      </c>
      <c r="E19" s="17">
        <f t="shared" si="0"/>
        <v>105850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290</v>
      </c>
      <c r="C20" s="15" t="s">
        <v>16</v>
      </c>
      <c r="D20" s="15">
        <f>VLOOKUP(C20,Szorzótábla!$A$1:$B$11,2,FALSE)</f>
        <v>365</v>
      </c>
      <c r="E20" s="17">
        <f t="shared" si="0"/>
        <v>105850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5">
        <f t="shared" si="1"/>
        <v>0</v>
      </c>
    </row>
    <row r="21" spans="1:11" x14ac:dyDescent="0.25">
      <c r="A21" s="15" t="s">
        <v>47</v>
      </c>
      <c r="B21" s="15">
        <v>290</v>
      </c>
      <c r="C21" s="15" t="s">
        <v>27</v>
      </c>
      <c r="D21" s="15">
        <f>VLOOKUP(C21,Szorzótábla!$A$1:$B$11,2,FALSE)</f>
        <v>1300</v>
      </c>
      <c r="E21" s="17">
        <f t="shared" si="0"/>
        <v>377000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468</v>
      </c>
      <c r="C22" s="15" t="s">
        <v>16</v>
      </c>
      <c r="D22" s="15">
        <f>VLOOKUP(C22,Szorzótábla!$A$1:$B$11,2,FALSE)</f>
        <v>365</v>
      </c>
      <c r="E22" s="17">
        <f t="shared" si="0"/>
        <v>170820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1271</v>
      </c>
      <c r="C23" s="15" t="s">
        <v>16</v>
      </c>
      <c r="D23" s="15">
        <f>VLOOKUP(C23,Szorzótábla!$A$1:$B$11,2,FALSE)</f>
        <v>365</v>
      </c>
      <c r="E23" s="17">
        <f t="shared" si="0"/>
        <v>463915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83</v>
      </c>
      <c r="C24" s="15" t="s">
        <v>16</v>
      </c>
      <c r="D24" s="15">
        <f>VLOOKUP(C24,Szorzótábla!$A$1:$B$11,2,FALSE)</f>
        <v>365</v>
      </c>
      <c r="E24" s="17">
        <f t="shared" si="0"/>
        <v>30295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15" t="s">
        <v>51</v>
      </c>
      <c r="B25" s="15">
        <v>20</v>
      </c>
      <c r="C25" s="15" t="s">
        <v>17</v>
      </c>
      <c r="D25" s="15">
        <f>VLOOKUP(C25,Szorzótábla!$A$1:$B$11,2,FALSE)</f>
        <v>260</v>
      </c>
      <c r="E25" s="17">
        <f t="shared" si="0"/>
        <v>5200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27</v>
      </c>
      <c r="C26" s="15" t="s">
        <v>16</v>
      </c>
      <c r="D26" s="15">
        <f>VLOOKUP(C26,Szorzótábla!$A$1:$B$11,2,FALSE)</f>
        <v>365</v>
      </c>
      <c r="E26" s="17">
        <f t="shared" si="0"/>
        <v>9855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5">
        <f t="shared" si="1"/>
        <v>0</v>
      </c>
    </row>
    <row r="27" spans="1:11" x14ac:dyDescent="0.25">
      <c r="A27" s="15" t="s">
        <v>53</v>
      </c>
      <c r="B27" s="15">
        <v>1044</v>
      </c>
      <c r="C27" s="15" t="s">
        <v>18</v>
      </c>
      <c r="D27" s="15">
        <f>VLOOKUP(C27,Szorzótábla!$A$1:$B$11,2,FALSE)</f>
        <v>52</v>
      </c>
      <c r="E27" s="17">
        <f t="shared" si="0"/>
        <v>54288</v>
      </c>
      <c r="F27" s="9">
        <v>0</v>
      </c>
      <c r="G27" s="12">
        <v>0</v>
      </c>
      <c r="H27" s="12">
        <v>0</v>
      </c>
      <c r="I27" s="12">
        <v>0</v>
      </c>
      <c r="J27" s="12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5">
        <f t="shared" si="1"/>
        <v>0</v>
      </c>
    </row>
    <row r="29" spans="1:11" x14ac:dyDescent="0.25">
      <c r="A29" s="15" t="s">
        <v>55</v>
      </c>
      <c r="B29" s="15">
        <v>238</v>
      </c>
      <c r="C29" s="15" t="s">
        <v>17</v>
      </c>
      <c r="D29" s="15">
        <f>VLOOKUP(C29,Szorzótábla!$A$1:$B$11,2,FALSE)</f>
        <v>260</v>
      </c>
      <c r="E29" s="17">
        <f t="shared" si="0"/>
        <v>61880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5">
        <f t="shared" si="1"/>
        <v>0</v>
      </c>
    </row>
    <row r="31" spans="1:11" x14ac:dyDescent="0.25">
      <c r="A31" s="27" t="s">
        <v>57</v>
      </c>
      <c r="B31" s="27">
        <v>50</v>
      </c>
      <c r="C31" s="15" t="s">
        <v>21</v>
      </c>
      <c r="D31" s="15">
        <f>VLOOKUP(C31,Szorzótábla!$A$1:$B$11,2,FALSE)</f>
        <v>2</v>
      </c>
      <c r="E31" s="17">
        <f t="shared" si="0"/>
        <v>100</v>
      </c>
      <c r="F31" s="9">
        <v>0</v>
      </c>
      <c r="G31" s="12">
        <v>0</v>
      </c>
      <c r="H31" s="12">
        <v>0</v>
      </c>
      <c r="I31" s="12">
        <v>0</v>
      </c>
      <c r="J31" s="12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50</v>
      </c>
      <c r="C32" s="15" t="s">
        <v>23</v>
      </c>
      <c r="D32" s="15">
        <f>VLOOKUP(C32,Szorzótábla!$A$1:$B$11,2,FALSE)</f>
        <v>1</v>
      </c>
      <c r="E32" s="17">
        <f t="shared" si="0"/>
        <v>50</v>
      </c>
      <c r="F32" s="9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7" t="s">
        <v>59</v>
      </c>
      <c r="B33" s="27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2">
        <v>0</v>
      </c>
      <c r="H33" s="12">
        <v>0</v>
      </c>
      <c r="I33" s="12">
        <v>0</v>
      </c>
      <c r="J33" s="12">
        <v>0</v>
      </c>
      <c r="K33" s="5">
        <f t="shared" si="1"/>
        <v>0</v>
      </c>
    </row>
    <row r="34" spans="1:11" x14ac:dyDescent="0.25">
      <c r="A34" s="27" t="s">
        <v>60</v>
      </c>
      <c r="B34" s="27">
        <v>500</v>
      </c>
      <c r="C34" s="15" t="s">
        <v>23</v>
      </c>
      <c r="D34" s="15">
        <f>VLOOKUP(C34,Szorzótábla!$A$1:$B$11,2,FALSE)</f>
        <v>1</v>
      </c>
      <c r="E34" s="17">
        <f t="shared" si="0"/>
        <v>500</v>
      </c>
      <c r="F34" s="9">
        <v>0</v>
      </c>
      <c r="G34" s="12">
        <v>0</v>
      </c>
      <c r="H34" s="12">
        <v>0</v>
      </c>
      <c r="I34" s="12">
        <v>0</v>
      </c>
      <c r="J34" s="12">
        <v>0</v>
      </c>
      <c r="K34" s="5">
        <f t="shared" si="1"/>
        <v>0</v>
      </c>
    </row>
    <row r="35" spans="1:11" x14ac:dyDescent="0.25">
      <c r="A35" s="27" t="s">
        <v>61</v>
      </c>
      <c r="B35" s="27">
        <v>2802</v>
      </c>
      <c r="C35" s="15" t="s">
        <v>19</v>
      </c>
      <c r="D35" s="15">
        <f>VLOOKUP(C35,Szorzótábla!$A$1:$B$11,2,FALSE)</f>
        <v>12</v>
      </c>
      <c r="E35" s="17">
        <f t="shared" si="0"/>
        <v>33624</v>
      </c>
      <c r="F35" s="9">
        <v>0</v>
      </c>
      <c r="G35" s="12">
        <v>0</v>
      </c>
      <c r="H35" s="12">
        <v>0</v>
      </c>
      <c r="I35" s="12">
        <v>0</v>
      </c>
      <c r="J35" s="12">
        <v>0</v>
      </c>
      <c r="K35" s="5">
        <f t="shared" si="1"/>
        <v>0</v>
      </c>
    </row>
    <row r="36" spans="1:11" x14ac:dyDescent="0.25">
      <c r="A36" s="27" t="s">
        <v>62</v>
      </c>
      <c r="B36" s="27">
        <v>69</v>
      </c>
      <c r="C36" s="15" t="s">
        <v>19</v>
      </c>
      <c r="D36" s="15">
        <f>VLOOKUP(C36,Szorzótábla!$A$1:$B$11,2,FALSE)</f>
        <v>12</v>
      </c>
      <c r="E36" s="17">
        <f t="shared" si="0"/>
        <v>828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178</v>
      </c>
      <c r="C37" s="15" t="s">
        <v>20</v>
      </c>
      <c r="D37" s="15">
        <f>VLOOKUP(C37,Szorzótábla!$A$1:$B$11,2,FALSE)</f>
        <v>4</v>
      </c>
      <c r="E37" s="17">
        <f t="shared" si="0"/>
        <v>712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178</v>
      </c>
      <c r="C38" s="15" t="s">
        <v>20</v>
      </c>
      <c r="D38" s="15">
        <f>VLOOKUP(C38,Szorzótábla!$A$1:$B$11,2,FALSE)</f>
        <v>4</v>
      </c>
      <c r="E38" s="17">
        <f t="shared" si="0"/>
        <v>712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14171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3Uc+fTYbYqWB5h1gGbvmZCrN/90pSYArOfFtGbA34PKnIPbq57XV+l5Nd0XbjTWvW8VJWnQE2dmSF/2pN7bGyQ==" saltValue="e9ZCCQduw3eLppftkWD8f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5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68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2789</v>
      </c>
      <c r="C3" s="15" t="s">
        <v>16</v>
      </c>
      <c r="D3" s="15">
        <f>VLOOKUP(C3,Szorzótábla!$A$1:$B$11,2,FALSE)</f>
        <v>365</v>
      </c>
      <c r="E3" s="17">
        <f>B3*D3</f>
        <v>1017985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1724</v>
      </c>
      <c r="C4" s="15" t="s">
        <v>16</v>
      </c>
      <c r="D4" s="15">
        <f>VLOOKUP(C4,Szorzótábla!$A$1:$B$11,2,FALSE)</f>
        <v>365</v>
      </c>
      <c r="E4" s="17">
        <f t="shared" ref="E4:E41" si="0">B4*D4</f>
        <v>629260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1506</v>
      </c>
      <c r="C5" s="15" t="s">
        <v>16</v>
      </c>
      <c r="D5" s="15">
        <f>VLOOKUP(C5,Szorzótábla!$A$1:$B$11,2,FALSE)</f>
        <v>365</v>
      </c>
      <c r="E5" s="17">
        <f t="shared" si="0"/>
        <v>549690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2366</v>
      </c>
      <c r="C6" s="15" t="s">
        <v>17</v>
      </c>
      <c r="D6" s="15">
        <f>VLOOKUP(C6,Szorzótábla!$A$1:$B$11,2,FALSE)</f>
        <v>260</v>
      </c>
      <c r="E6" s="17">
        <f t="shared" si="0"/>
        <v>615160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1693</v>
      </c>
      <c r="C7" s="15" t="s">
        <v>16</v>
      </c>
      <c r="D7" s="15">
        <f>VLOOKUP(C7,Szorzótábla!$A$1:$B$11,2,FALSE)</f>
        <v>365</v>
      </c>
      <c r="E7" s="17">
        <f t="shared" si="0"/>
        <v>617945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132</v>
      </c>
      <c r="C8" s="15" t="s">
        <v>17</v>
      </c>
      <c r="D8" s="15">
        <f>VLOOKUP(C8,Szorzótábla!$A$1:$B$11,2,FALSE)</f>
        <v>260</v>
      </c>
      <c r="E8" s="17">
        <f t="shared" si="0"/>
        <v>34320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1574</v>
      </c>
      <c r="C9" s="15" t="s">
        <v>16</v>
      </c>
      <c r="D9" s="15">
        <f>VLOOKUP(C9,Szorzótábla!$A$1:$B$11,2,FALSE)</f>
        <v>365</v>
      </c>
      <c r="E9" s="17">
        <f t="shared" si="0"/>
        <v>574510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293</v>
      </c>
      <c r="C10" s="15" t="s">
        <v>16</v>
      </c>
      <c r="D10" s="15">
        <f>VLOOKUP(C10,Szorzótábla!$A$1:$B$11,2,FALSE)</f>
        <v>365</v>
      </c>
      <c r="E10" s="17">
        <f t="shared" si="0"/>
        <v>106945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781</v>
      </c>
      <c r="C11" s="15" t="s">
        <v>17</v>
      </c>
      <c r="D11" s="15">
        <f>VLOOKUP(C11,Szorzótábla!$A$1:$B$11,2,FALSE)</f>
        <v>260</v>
      </c>
      <c r="E11" s="17">
        <f t="shared" si="0"/>
        <v>203060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177</v>
      </c>
      <c r="C12" s="15" t="s">
        <v>17</v>
      </c>
      <c r="D12" s="15">
        <f>VLOOKUP(C12,Szorzótábla!$A$1:$B$11,2,FALSE)</f>
        <v>260</v>
      </c>
      <c r="E12" s="17">
        <f t="shared" si="0"/>
        <v>46020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2088</v>
      </c>
      <c r="C14" s="15" t="s">
        <v>18</v>
      </c>
      <c r="D14" s="15">
        <f>VLOOKUP(C14,Szorzótábla!$A$1:$B$11,2,FALSE)</f>
        <v>52</v>
      </c>
      <c r="E14" s="17">
        <f t="shared" si="0"/>
        <v>108576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31</v>
      </c>
      <c r="C15" s="15" t="s">
        <v>17</v>
      </c>
      <c r="D15" s="15">
        <f>VLOOKUP(C15,Szorzótábla!$A$1:$B$11,2,FALSE)</f>
        <v>260</v>
      </c>
      <c r="E15" s="17">
        <f t="shared" si="0"/>
        <v>8060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5">
        <f t="shared" si="1"/>
        <v>0</v>
      </c>
    </row>
    <row r="16" spans="1:26" x14ac:dyDescent="0.25">
      <c r="A16" s="15" t="s">
        <v>42</v>
      </c>
      <c r="B16" s="15">
        <v>3380</v>
      </c>
      <c r="C16" s="15" t="s">
        <v>16</v>
      </c>
      <c r="D16" s="15">
        <f>VLOOKUP(C16,Szorzótábla!$A$1:$B$11,2,FALSE)</f>
        <v>365</v>
      </c>
      <c r="E16" s="17">
        <f t="shared" si="0"/>
        <v>1233700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394</v>
      </c>
      <c r="C17" s="15" t="s">
        <v>16</v>
      </c>
      <c r="D17" s="15">
        <f>VLOOKUP(C17,Szorzótábla!$A$1:$B$11,2,FALSE)</f>
        <v>365</v>
      </c>
      <c r="E17" s="17">
        <f t="shared" si="0"/>
        <v>143810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472</v>
      </c>
      <c r="C18" s="15" t="s">
        <v>16</v>
      </c>
      <c r="D18" s="15">
        <f>VLOOKUP(C18,Szorzótábla!$A$1:$B$11,2,FALSE)</f>
        <v>365</v>
      </c>
      <c r="E18" s="17">
        <f t="shared" si="0"/>
        <v>172280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15" t="s">
        <v>45</v>
      </c>
      <c r="B19" s="15">
        <v>365</v>
      </c>
      <c r="C19" s="15" t="s">
        <v>16</v>
      </c>
      <c r="D19" s="15">
        <f>VLOOKUP(C19,Szorzótábla!$A$1:$B$11,2,FALSE)</f>
        <v>365</v>
      </c>
      <c r="E19" s="17">
        <f t="shared" si="0"/>
        <v>133225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365</v>
      </c>
      <c r="C20" s="15" t="s">
        <v>16</v>
      </c>
      <c r="D20" s="15">
        <f>VLOOKUP(C20,Szorzótábla!$A$1:$B$11,2,FALSE)</f>
        <v>365</v>
      </c>
      <c r="E20" s="17">
        <f t="shared" si="0"/>
        <v>133225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5">
        <f t="shared" si="1"/>
        <v>0</v>
      </c>
    </row>
    <row r="21" spans="1:11" x14ac:dyDescent="0.25">
      <c r="A21" s="15" t="s">
        <v>47</v>
      </c>
      <c r="B21" s="15">
        <v>365</v>
      </c>
      <c r="C21" s="15" t="s">
        <v>27</v>
      </c>
      <c r="D21" s="15">
        <f>VLOOKUP(C21,Szorzótábla!$A$1:$B$11,2,FALSE)</f>
        <v>1300</v>
      </c>
      <c r="E21" s="17">
        <f t="shared" si="0"/>
        <v>474500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248</v>
      </c>
      <c r="C22" s="15" t="s">
        <v>16</v>
      </c>
      <c r="D22" s="15">
        <f>VLOOKUP(C22,Szorzótábla!$A$1:$B$11,2,FALSE)</f>
        <v>365</v>
      </c>
      <c r="E22" s="17">
        <f t="shared" si="0"/>
        <v>90520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1196</v>
      </c>
      <c r="C23" s="15" t="s">
        <v>16</v>
      </c>
      <c r="D23" s="15">
        <f>VLOOKUP(C23,Szorzótábla!$A$1:$B$11,2,FALSE)</f>
        <v>365</v>
      </c>
      <c r="E23" s="17">
        <f t="shared" si="0"/>
        <v>436540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33</v>
      </c>
      <c r="C24" s="15" t="s">
        <v>16</v>
      </c>
      <c r="D24" s="15">
        <f>VLOOKUP(C24,Szorzótábla!$A$1:$B$11,2,FALSE)</f>
        <v>365</v>
      </c>
      <c r="E24" s="17">
        <f t="shared" si="0"/>
        <v>12045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15" t="s">
        <v>51</v>
      </c>
      <c r="B25" s="15">
        <v>721</v>
      </c>
      <c r="C25" s="15" t="s">
        <v>17</v>
      </c>
      <c r="D25" s="15">
        <f>VLOOKUP(C25,Szorzótábla!$A$1:$B$11,2,FALSE)</f>
        <v>260</v>
      </c>
      <c r="E25" s="17">
        <f t="shared" si="0"/>
        <v>187460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67</v>
      </c>
      <c r="C26" s="15" t="s">
        <v>16</v>
      </c>
      <c r="D26" s="15">
        <f>VLOOKUP(C26,Szorzótábla!$A$1:$B$11,2,FALSE)</f>
        <v>365</v>
      </c>
      <c r="E26" s="17">
        <f t="shared" si="0"/>
        <v>24455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5">
        <f t="shared" si="1"/>
        <v>0</v>
      </c>
    </row>
    <row r="27" spans="1:11" x14ac:dyDescent="0.25">
      <c r="A27" s="15" t="s">
        <v>53</v>
      </c>
      <c r="B27" s="15">
        <v>95</v>
      </c>
      <c r="C27" s="15" t="s">
        <v>18</v>
      </c>
      <c r="D27" s="15">
        <f>VLOOKUP(C27,Szorzótábla!$A$1:$B$11,2,FALSE)</f>
        <v>52</v>
      </c>
      <c r="E27" s="17">
        <f t="shared" si="0"/>
        <v>4940</v>
      </c>
      <c r="F27" s="9">
        <v>0</v>
      </c>
      <c r="G27" s="12">
        <v>0</v>
      </c>
      <c r="H27" s="12">
        <v>0</v>
      </c>
      <c r="I27" s="12">
        <v>0</v>
      </c>
      <c r="J27" s="12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9</v>
      </c>
      <c r="C28" s="15" t="s">
        <v>16</v>
      </c>
      <c r="D28" s="15">
        <f>VLOOKUP(C28,Szorzótábla!$A$1:$B$11,2,FALSE)</f>
        <v>365</v>
      </c>
      <c r="E28" s="17">
        <f t="shared" si="0"/>
        <v>3285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5">
        <f t="shared" si="1"/>
        <v>0</v>
      </c>
    </row>
    <row r="29" spans="1:11" x14ac:dyDescent="0.25">
      <c r="A29" s="15" t="s">
        <v>55</v>
      </c>
      <c r="B29" s="15">
        <v>21</v>
      </c>
      <c r="C29" s="15" t="s">
        <v>17</v>
      </c>
      <c r="D29" s="15">
        <f>VLOOKUP(C29,Szorzótábla!$A$1:$B$11,2,FALSE)</f>
        <v>260</v>
      </c>
      <c r="E29" s="17">
        <f t="shared" si="0"/>
        <v>5460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5">
        <f t="shared" si="1"/>
        <v>0</v>
      </c>
    </row>
    <row r="31" spans="1:11" x14ac:dyDescent="0.25">
      <c r="A31" s="27" t="s">
        <v>57</v>
      </c>
      <c r="B31" s="27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12">
        <v>0</v>
      </c>
      <c r="H31" s="12">
        <v>0</v>
      </c>
      <c r="I31" s="12">
        <v>0</v>
      </c>
      <c r="J31" s="12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25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7" t="s">
        <v>59</v>
      </c>
      <c r="B33" s="27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2">
        <v>0</v>
      </c>
      <c r="H33" s="12">
        <v>0</v>
      </c>
      <c r="I33" s="12">
        <v>0</v>
      </c>
      <c r="J33" s="12">
        <v>0</v>
      </c>
      <c r="K33" s="5">
        <f t="shared" si="1"/>
        <v>0</v>
      </c>
    </row>
    <row r="34" spans="1:11" x14ac:dyDescent="0.25">
      <c r="A34" s="27" t="s">
        <v>60</v>
      </c>
      <c r="B34" s="27">
        <v>2000</v>
      </c>
      <c r="C34" s="15" t="s">
        <v>23</v>
      </c>
      <c r="D34" s="15">
        <f>VLOOKUP(C34,Szorzótábla!$A$1:$B$11,2,FALSE)</f>
        <v>1</v>
      </c>
      <c r="E34" s="17">
        <f t="shared" si="0"/>
        <v>2000</v>
      </c>
      <c r="F34" s="9">
        <v>0</v>
      </c>
      <c r="G34" s="12">
        <v>0</v>
      </c>
      <c r="H34" s="12">
        <v>0</v>
      </c>
      <c r="I34" s="12">
        <v>0</v>
      </c>
      <c r="J34" s="12">
        <v>0</v>
      </c>
      <c r="K34" s="5">
        <f t="shared" si="1"/>
        <v>0</v>
      </c>
    </row>
    <row r="35" spans="1:11" x14ac:dyDescent="0.25">
      <c r="A35" s="27" t="s">
        <v>61</v>
      </c>
      <c r="B35" s="27">
        <v>5009</v>
      </c>
      <c r="C35" s="15" t="s">
        <v>19</v>
      </c>
      <c r="D35" s="15">
        <f>VLOOKUP(C35,Szorzótábla!$A$1:$B$11,2,FALSE)</f>
        <v>12</v>
      </c>
      <c r="E35" s="17">
        <f t="shared" si="0"/>
        <v>60108</v>
      </c>
      <c r="F35" s="9">
        <v>0</v>
      </c>
      <c r="G35" s="12">
        <v>0</v>
      </c>
      <c r="H35" s="12">
        <v>0</v>
      </c>
      <c r="I35" s="12">
        <v>0</v>
      </c>
      <c r="J35" s="12">
        <v>0</v>
      </c>
      <c r="K35" s="5">
        <f t="shared" si="1"/>
        <v>0</v>
      </c>
    </row>
    <row r="36" spans="1:11" x14ac:dyDescent="0.25">
      <c r="A36" s="27" t="s">
        <v>62</v>
      </c>
      <c r="B36" s="27">
        <v>132</v>
      </c>
      <c r="C36" s="15" t="s">
        <v>20</v>
      </c>
      <c r="D36" s="15">
        <f>VLOOKUP(C36,Szorzótábla!$A$1:$B$11,2,FALSE)</f>
        <v>4</v>
      </c>
      <c r="E36" s="17">
        <f t="shared" si="0"/>
        <v>528</v>
      </c>
      <c r="F36" s="9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132</v>
      </c>
      <c r="C37" s="15" t="s">
        <v>20</v>
      </c>
      <c r="D37" s="15">
        <f>VLOOKUP(C37,Szorzótábla!$A$1:$B$11,2,FALSE)</f>
        <v>4</v>
      </c>
      <c r="E37" s="17">
        <f t="shared" si="0"/>
        <v>528</v>
      </c>
      <c r="F37" s="9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132</v>
      </c>
      <c r="C38" s="15" t="s">
        <v>20</v>
      </c>
      <c r="D38" s="15">
        <f>VLOOKUP(C38,Szorzótábla!$A$1:$B$11,2,FALSE)</f>
        <v>4</v>
      </c>
      <c r="E38" s="17">
        <f t="shared" si="0"/>
        <v>528</v>
      </c>
      <c r="F38" s="9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22885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zRfFGi+gZNYii6K7mZX51lMtu6iVvWavNzrcRhi1n5dZYcDCQ64/+iSnvlSyF3tLsF99+XBofWNa9rPGKgx88w==" saltValue="S9/RyvnGPzehjlos74UU+g==" spinCount="100000" sheet="1" objects="1" scenarios="1"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5" workbookViewId="0">
      <selection activeCell="B40" sqref="B40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69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949</v>
      </c>
      <c r="C3" s="15" t="s">
        <v>16</v>
      </c>
      <c r="D3" s="15">
        <f>VLOOKUP(C3,Szorzótábla!$A$1:$B$11,2,FALSE)</f>
        <v>365</v>
      </c>
      <c r="E3" s="17">
        <f>B3*D3</f>
        <v>346385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774</v>
      </c>
      <c r="C4" s="15" t="s">
        <v>16</v>
      </c>
      <c r="D4" s="15">
        <f>VLOOKUP(C4,Szorzótábla!$A$1:$B$11,2,FALSE)</f>
        <v>365</v>
      </c>
      <c r="E4" s="17">
        <f t="shared" ref="E4:E41" si="0">B4*D4</f>
        <v>282510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238</v>
      </c>
      <c r="C5" s="15" t="s">
        <v>16</v>
      </c>
      <c r="D5" s="15">
        <f>VLOOKUP(C5,Szorzótábla!$A$1:$B$11,2,FALSE)</f>
        <v>365</v>
      </c>
      <c r="E5" s="17">
        <f t="shared" si="0"/>
        <v>86870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595</v>
      </c>
      <c r="C6" s="15" t="s">
        <v>17</v>
      </c>
      <c r="D6" s="15">
        <f>VLOOKUP(C6,Szorzótábla!$A$1:$B$11,2,FALSE)</f>
        <v>260</v>
      </c>
      <c r="E6" s="17">
        <f t="shared" si="0"/>
        <v>154700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150</v>
      </c>
      <c r="C7" s="15" t="s">
        <v>16</v>
      </c>
      <c r="D7" s="15">
        <f>VLOOKUP(C7,Szorzótábla!$A$1:$B$11,2,FALSE)</f>
        <v>365</v>
      </c>
      <c r="E7" s="17">
        <f t="shared" si="0"/>
        <v>54750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63</v>
      </c>
      <c r="C8" s="15" t="s">
        <v>17</v>
      </c>
      <c r="D8" s="15">
        <f>VLOOKUP(C8,Szorzótábla!$A$1:$B$11,2,FALSE)</f>
        <v>260</v>
      </c>
      <c r="E8" s="17">
        <f t="shared" si="0"/>
        <v>16380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565</v>
      </c>
      <c r="C9" s="15" t="s">
        <v>16</v>
      </c>
      <c r="D9" s="15">
        <f>VLOOKUP(C9,Szorzótábla!$A$1:$B$11,2,FALSE)</f>
        <v>365</v>
      </c>
      <c r="E9" s="17">
        <f t="shared" si="0"/>
        <v>206225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282</v>
      </c>
      <c r="C10" s="15" t="s">
        <v>16</v>
      </c>
      <c r="D10" s="15">
        <f>VLOOKUP(C10,Szorzótábla!$A$1:$B$11,2,FALSE)</f>
        <v>365</v>
      </c>
      <c r="E10" s="17">
        <f t="shared" si="0"/>
        <v>102930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247</v>
      </c>
      <c r="C11" s="15" t="s">
        <v>17</v>
      </c>
      <c r="D11" s="15">
        <f>VLOOKUP(C11,Szorzótábla!$A$1:$B$11,2,FALSE)</f>
        <v>260</v>
      </c>
      <c r="E11" s="17">
        <f t="shared" si="0"/>
        <v>64220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38</v>
      </c>
      <c r="C12" s="15" t="s">
        <v>17</v>
      </c>
      <c r="D12" s="15">
        <f>VLOOKUP(C12,Szorzótábla!$A$1:$B$11,2,FALSE)</f>
        <v>260</v>
      </c>
      <c r="E12" s="17">
        <f t="shared" si="0"/>
        <v>9880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524</v>
      </c>
      <c r="C14" s="15" t="s">
        <v>18</v>
      </c>
      <c r="D14" s="15">
        <f>VLOOKUP(C14,Szorzótábla!$A$1:$B$11,2,FALSE)</f>
        <v>52</v>
      </c>
      <c r="E14" s="17">
        <f t="shared" si="0"/>
        <v>27248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11</v>
      </c>
      <c r="C15" s="15" t="s">
        <v>17</v>
      </c>
      <c r="D15" s="15">
        <f>VLOOKUP(C15,Szorzótábla!$A$1:$B$11,2,FALSE)</f>
        <v>260</v>
      </c>
      <c r="E15" s="17">
        <f t="shared" si="0"/>
        <v>2860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5">
        <f t="shared" si="1"/>
        <v>0</v>
      </c>
    </row>
    <row r="16" spans="1:26" x14ac:dyDescent="0.25">
      <c r="A16" s="15" t="s">
        <v>42</v>
      </c>
      <c r="B16" s="15">
        <v>565</v>
      </c>
      <c r="C16" s="15" t="s">
        <v>16</v>
      </c>
      <c r="D16" s="15">
        <f>VLOOKUP(C16,Szorzótábla!$A$1:$B$11,2,FALSE)</f>
        <v>365</v>
      </c>
      <c r="E16" s="17">
        <f t="shared" si="0"/>
        <v>206225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6</v>
      </c>
      <c r="C17" s="15" t="s">
        <v>16</v>
      </c>
      <c r="D17" s="15">
        <f>VLOOKUP(C17,Szorzótábla!$A$1:$B$11,2,FALSE)</f>
        <v>365</v>
      </c>
      <c r="E17" s="17">
        <f t="shared" si="0"/>
        <v>2190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167</v>
      </c>
      <c r="C18" s="15" t="s">
        <v>16</v>
      </c>
      <c r="D18" s="15">
        <f>VLOOKUP(C18,Szorzótábla!$A$1:$B$11,2,FALSE)</f>
        <v>365</v>
      </c>
      <c r="E18" s="17">
        <f t="shared" si="0"/>
        <v>60955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15" t="s">
        <v>45</v>
      </c>
      <c r="B19" s="15">
        <v>40</v>
      </c>
      <c r="C19" s="15" t="s">
        <v>16</v>
      </c>
      <c r="D19" s="15">
        <f>VLOOKUP(C19,Szorzótábla!$A$1:$B$11,2,FALSE)</f>
        <v>365</v>
      </c>
      <c r="E19" s="17">
        <f t="shared" si="0"/>
        <v>14600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40</v>
      </c>
      <c r="C20" s="15" t="s">
        <v>16</v>
      </c>
      <c r="D20" s="15">
        <f>VLOOKUP(C20,Szorzótábla!$A$1:$B$11,2,FALSE)</f>
        <v>365</v>
      </c>
      <c r="E20" s="17">
        <f t="shared" si="0"/>
        <v>14600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5">
        <f t="shared" si="1"/>
        <v>0</v>
      </c>
    </row>
    <row r="21" spans="1:11" x14ac:dyDescent="0.25">
      <c r="A21" s="15" t="s">
        <v>47</v>
      </c>
      <c r="B21" s="15">
        <v>40</v>
      </c>
      <c r="C21" s="15" t="s">
        <v>27</v>
      </c>
      <c r="D21" s="15">
        <f>VLOOKUP(C21,Szorzótábla!$A$1:$B$11,2,FALSE)</f>
        <v>1300</v>
      </c>
      <c r="E21" s="17">
        <f t="shared" si="0"/>
        <v>52000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40</v>
      </c>
      <c r="C22" s="15" t="s">
        <v>16</v>
      </c>
      <c r="D22" s="15">
        <f>VLOOKUP(C22,Szorzótábla!$A$1:$B$11,2,FALSE)</f>
        <v>365</v>
      </c>
      <c r="E22" s="17">
        <f t="shared" si="0"/>
        <v>14600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469</v>
      </c>
      <c r="C23" s="15" t="s">
        <v>16</v>
      </c>
      <c r="D23" s="15">
        <f>VLOOKUP(C23,Szorzótábla!$A$1:$B$11,2,FALSE)</f>
        <v>365</v>
      </c>
      <c r="E23" s="17">
        <f t="shared" si="0"/>
        <v>171185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61</v>
      </c>
      <c r="C24" s="15" t="s">
        <v>16</v>
      </c>
      <c r="D24" s="15">
        <f>VLOOKUP(C24,Szorzótábla!$A$1:$B$11,2,FALSE)</f>
        <v>365</v>
      </c>
      <c r="E24" s="17">
        <f t="shared" si="0"/>
        <v>22265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178</v>
      </c>
      <c r="C25" s="15" t="s">
        <v>17</v>
      </c>
      <c r="D25" s="15">
        <f>VLOOKUP(C25,Szorzótábla!$A$1:$B$11,2,FALSE)</f>
        <v>260</v>
      </c>
      <c r="E25" s="17">
        <f t="shared" si="0"/>
        <v>46280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5">
        <f t="shared" si="1"/>
        <v>0</v>
      </c>
    </row>
    <row r="27" spans="1:11" x14ac:dyDescent="0.25">
      <c r="A27" s="15" t="s">
        <v>53</v>
      </c>
      <c r="B27" s="15">
        <v>400</v>
      </c>
      <c r="C27" s="15" t="s">
        <v>18</v>
      </c>
      <c r="D27" s="15">
        <f>VLOOKUP(C27,Szorzótábla!$A$1:$B$11,2,FALSE)</f>
        <v>52</v>
      </c>
      <c r="E27" s="17">
        <f t="shared" si="0"/>
        <v>20800</v>
      </c>
      <c r="F27" s="9">
        <v>0</v>
      </c>
      <c r="G27" s="12">
        <v>0</v>
      </c>
      <c r="H27" s="12">
        <v>0</v>
      </c>
      <c r="I27" s="12">
        <v>0</v>
      </c>
      <c r="J27" s="12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5">
        <f t="shared" si="1"/>
        <v>0</v>
      </c>
    </row>
    <row r="29" spans="1:11" x14ac:dyDescent="0.25">
      <c r="A29" s="15" t="s">
        <v>55</v>
      </c>
      <c r="B29" s="15">
        <v>10</v>
      </c>
      <c r="C29" s="15" t="s">
        <v>17</v>
      </c>
      <c r="D29" s="15">
        <f>VLOOKUP(C29,Szorzótábla!$A$1:$B$11,2,FALSE)</f>
        <v>260</v>
      </c>
      <c r="E29" s="17">
        <f t="shared" si="0"/>
        <v>2600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5">
        <f t="shared" si="1"/>
        <v>0</v>
      </c>
    </row>
    <row r="31" spans="1:11" x14ac:dyDescent="0.25">
      <c r="A31" s="27" t="s">
        <v>57</v>
      </c>
      <c r="B31" s="27">
        <v>50</v>
      </c>
      <c r="C31" s="15" t="s">
        <v>21</v>
      </c>
      <c r="D31" s="15">
        <f>VLOOKUP(C31,Szorzótábla!$A$1:$B$11,2,FALSE)</f>
        <v>2</v>
      </c>
      <c r="E31" s="17">
        <f t="shared" si="0"/>
        <v>100</v>
      </c>
      <c r="F31" s="9">
        <v>0</v>
      </c>
      <c r="G31" s="12">
        <v>0</v>
      </c>
      <c r="H31" s="12">
        <v>0</v>
      </c>
      <c r="I31" s="12">
        <v>0</v>
      </c>
      <c r="J31" s="12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7" t="s">
        <v>59</v>
      </c>
      <c r="B33" s="27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2">
        <v>0</v>
      </c>
      <c r="H33" s="12">
        <v>0</v>
      </c>
      <c r="I33" s="12">
        <v>0</v>
      </c>
      <c r="J33" s="12">
        <v>0</v>
      </c>
      <c r="K33" s="5">
        <f t="shared" si="1"/>
        <v>0</v>
      </c>
    </row>
    <row r="34" spans="1:11" x14ac:dyDescent="0.25">
      <c r="A34" s="27" t="s">
        <v>60</v>
      </c>
      <c r="B34" s="27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12">
        <v>0</v>
      </c>
      <c r="H34" s="12">
        <v>0</v>
      </c>
      <c r="I34" s="12">
        <v>0</v>
      </c>
      <c r="J34" s="12">
        <v>0</v>
      </c>
      <c r="K34" s="5">
        <f t="shared" si="1"/>
        <v>0</v>
      </c>
    </row>
    <row r="35" spans="1:11" x14ac:dyDescent="0.25">
      <c r="A35" s="27" t="s">
        <v>61</v>
      </c>
      <c r="B35" s="27">
        <v>989</v>
      </c>
      <c r="C35" s="15" t="s">
        <v>19</v>
      </c>
      <c r="D35" s="15">
        <f>VLOOKUP(C35,Szorzótábla!$A$1:$B$11,2,FALSE)</f>
        <v>12</v>
      </c>
      <c r="E35" s="17">
        <f t="shared" si="0"/>
        <v>11868</v>
      </c>
      <c r="F35" s="9">
        <v>0</v>
      </c>
      <c r="G35" s="12">
        <v>0</v>
      </c>
      <c r="H35" s="12">
        <v>0</v>
      </c>
      <c r="I35" s="12">
        <v>0</v>
      </c>
      <c r="J35" s="12">
        <v>0</v>
      </c>
      <c r="K35" s="5">
        <f t="shared" si="1"/>
        <v>0</v>
      </c>
    </row>
    <row r="36" spans="1:11" x14ac:dyDescent="0.25">
      <c r="A36" s="27" t="s">
        <v>62</v>
      </c>
      <c r="B36" s="27">
        <v>63</v>
      </c>
      <c r="C36" s="15" t="s">
        <v>20</v>
      </c>
      <c r="D36" s="15">
        <f>VLOOKUP(C36,Szorzótábla!$A$1:$B$11,2,FALSE)</f>
        <v>4</v>
      </c>
      <c r="E36" s="17">
        <f t="shared" si="0"/>
        <v>252</v>
      </c>
      <c r="F36" s="9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63</v>
      </c>
      <c r="C37" s="15" t="s">
        <v>21</v>
      </c>
      <c r="D37" s="15">
        <f>VLOOKUP(C37,Szorzótábla!$A$1:$B$11,2,FALSE)</f>
        <v>2</v>
      </c>
      <c r="E37" s="17">
        <f t="shared" si="0"/>
        <v>126</v>
      </c>
      <c r="F37" s="9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63</v>
      </c>
      <c r="C38" s="15" t="s">
        <v>20</v>
      </c>
      <c r="D38" s="15">
        <f>VLOOKUP(C38,Szorzótábla!$A$1:$B$11,2,FALSE)</f>
        <v>4</v>
      </c>
      <c r="E38" s="17">
        <f t="shared" si="0"/>
        <v>252</v>
      </c>
      <c r="F38" s="9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6452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Ix0yefKx5AkcYKvo5nV5SL/zRHG+fEhF6rMlhiDqeLXfMXRnzbbKjJMAHlnvp+NTRMyzvfXuEo2jGKynh1z50g==" saltValue="vPri2foVDhdKb2W0Z3r+u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5" workbookViewId="0">
      <selection activeCell="F32" sqref="F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70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2310</v>
      </c>
      <c r="C3" s="15" t="s">
        <v>16</v>
      </c>
      <c r="D3" s="15">
        <f>VLOOKUP(C3,Szorzótábla!$A$1:$B$11,2,FALSE)</f>
        <v>365</v>
      </c>
      <c r="E3" s="17">
        <f>B3*D3</f>
        <v>843150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1921</v>
      </c>
      <c r="C4" s="15" t="s">
        <v>16</v>
      </c>
      <c r="D4" s="15">
        <f>VLOOKUP(C4,Szorzótábla!$A$1:$B$11,2,FALSE)</f>
        <v>365</v>
      </c>
      <c r="E4" s="17">
        <f t="shared" ref="E4:E41" si="0">B4*D4</f>
        <v>701165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809</v>
      </c>
      <c r="C5" s="15" t="s">
        <v>16</v>
      </c>
      <c r="D5" s="15">
        <f>VLOOKUP(C5,Szorzótábla!$A$1:$B$11,2,FALSE)</f>
        <v>365</v>
      </c>
      <c r="E5" s="17">
        <f t="shared" si="0"/>
        <v>295285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262</v>
      </c>
      <c r="C6" s="15" t="s">
        <v>17</v>
      </c>
      <c r="D6" s="15">
        <f>VLOOKUP(C6,Szorzótábla!$A$1:$B$11,2,FALSE)</f>
        <v>260</v>
      </c>
      <c r="E6" s="17">
        <f t="shared" si="0"/>
        <v>68120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954</v>
      </c>
      <c r="C7" s="15" t="s">
        <v>16</v>
      </c>
      <c r="D7" s="15">
        <f>VLOOKUP(C7,Szorzótábla!$A$1:$B$11,2,FALSE)</f>
        <v>365</v>
      </c>
      <c r="E7" s="17">
        <f t="shared" si="0"/>
        <v>348210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60</v>
      </c>
      <c r="C8" s="15" t="s">
        <v>17</v>
      </c>
      <c r="D8" s="15">
        <f>VLOOKUP(C8,Szorzótábla!$A$1:$B$11,2,FALSE)</f>
        <v>260</v>
      </c>
      <c r="E8" s="17">
        <f t="shared" si="0"/>
        <v>15600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1104</v>
      </c>
      <c r="C9" s="15" t="s">
        <v>16</v>
      </c>
      <c r="D9" s="15">
        <f>VLOOKUP(C9,Szorzótábla!$A$1:$B$11,2,FALSE)</f>
        <v>365</v>
      </c>
      <c r="E9" s="17">
        <f t="shared" si="0"/>
        <v>402960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178</v>
      </c>
      <c r="C10" s="15" t="s">
        <v>16</v>
      </c>
      <c r="D10" s="15">
        <f>VLOOKUP(C10,Szorzótábla!$A$1:$B$11,2,FALSE)</f>
        <v>365</v>
      </c>
      <c r="E10" s="17">
        <f t="shared" si="0"/>
        <v>64970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83</v>
      </c>
      <c r="C11" s="15" t="s">
        <v>17</v>
      </c>
      <c r="D11" s="15">
        <f>VLOOKUP(C11,Szorzótábla!$A$1:$B$11,2,FALSE)</f>
        <v>260</v>
      </c>
      <c r="E11" s="17">
        <f t="shared" si="0"/>
        <v>21580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82</v>
      </c>
      <c r="C12" s="15" t="s">
        <v>17</v>
      </c>
      <c r="D12" s="15">
        <f>VLOOKUP(C12,Szorzótábla!$A$1:$B$11,2,FALSE)</f>
        <v>260</v>
      </c>
      <c r="E12" s="17">
        <f t="shared" si="0"/>
        <v>21320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899</v>
      </c>
      <c r="C14" s="15" t="s">
        <v>18</v>
      </c>
      <c r="D14" s="15">
        <f>VLOOKUP(C14,Szorzótábla!$A$1:$B$11,2,FALSE)</f>
        <v>52</v>
      </c>
      <c r="E14" s="17">
        <f t="shared" si="0"/>
        <v>46748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25</v>
      </c>
      <c r="C15" s="15" t="s">
        <v>17</v>
      </c>
      <c r="D15" s="15">
        <f>VLOOKUP(C15,Szorzótábla!$A$1:$B$11,2,FALSE)</f>
        <v>260</v>
      </c>
      <c r="E15" s="17">
        <f t="shared" si="0"/>
        <v>6500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5">
        <f t="shared" si="1"/>
        <v>0</v>
      </c>
    </row>
    <row r="16" spans="1:26" x14ac:dyDescent="0.25">
      <c r="A16" s="15" t="s">
        <v>42</v>
      </c>
      <c r="B16" s="15">
        <v>1329</v>
      </c>
      <c r="C16" s="15" t="s">
        <v>16</v>
      </c>
      <c r="D16" s="15">
        <f>VLOOKUP(C16,Szorzótábla!$A$1:$B$11,2,FALSE)</f>
        <v>365</v>
      </c>
      <c r="E16" s="17">
        <f t="shared" si="0"/>
        <v>485085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488</v>
      </c>
      <c r="C17" s="15" t="s">
        <v>16</v>
      </c>
      <c r="D17" s="15">
        <f>VLOOKUP(C17,Szorzótábla!$A$1:$B$11,2,FALSE)</f>
        <v>365</v>
      </c>
      <c r="E17" s="17">
        <f t="shared" si="0"/>
        <v>178120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68</v>
      </c>
      <c r="C18" s="15" t="s">
        <v>16</v>
      </c>
      <c r="D18" s="15">
        <f>VLOOKUP(C18,Szorzótábla!$A$1:$B$11,2,FALSE)</f>
        <v>365</v>
      </c>
      <c r="E18" s="17">
        <f t="shared" si="0"/>
        <v>24820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15" t="s">
        <v>45</v>
      </c>
      <c r="B19" s="15">
        <v>113</v>
      </c>
      <c r="C19" s="15" t="s">
        <v>16</v>
      </c>
      <c r="D19" s="15">
        <f>VLOOKUP(C19,Szorzótábla!$A$1:$B$11,2,FALSE)</f>
        <v>365</v>
      </c>
      <c r="E19" s="17">
        <f t="shared" si="0"/>
        <v>41245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113</v>
      </c>
      <c r="C20" s="15" t="s">
        <v>16</v>
      </c>
      <c r="D20" s="15">
        <f>VLOOKUP(C20,Szorzótábla!$A$1:$B$11,2,FALSE)</f>
        <v>365</v>
      </c>
      <c r="E20" s="17">
        <f t="shared" si="0"/>
        <v>41245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5">
        <f t="shared" si="1"/>
        <v>0</v>
      </c>
    </row>
    <row r="21" spans="1:11" x14ac:dyDescent="0.25">
      <c r="A21" s="15" t="s">
        <v>47</v>
      </c>
      <c r="B21" s="15">
        <v>113</v>
      </c>
      <c r="C21" s="15" t="s">
        <v>27</v>
      </c>
      <c r="D21" s="15">
        <f>VLOOKUP(C21,Szorzótábla!$A$1:$B$11,2,FALSE)</f>
        <v>1300</v>
      </c>
      <c r="E21" s="17">
        <f t="shared" si="0"/>
        <v>146900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76</v>
      </c>
      <c r="C22" s="15" t="s">
        <v>16</v>
      </c>
      <c r="D22" s="15">
        <f>VLOOKUP(C22,Szorzótábla!$A$1:$B$11,2,FALSE)</f>
        <v>365</v>
      </c>
      <c r="E22" s="17">
        <f t="shared" si="0"/>
        <v>27740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684</v>
      </c>
      <c r="C23" s="15" t="s">
        <v>16</v>
      </c>
      <c r="D23" s="15">
        <f>VLOOKUP(C23,Szorzótábla!$A$1:$B$11,2,FALSE)</f>
        <v>365</v>
      </c>
      <c r="E23" s="17">
        <f t="shared" si="0"/>
        <v>249660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70</v>
      </c>
      <c r="C24" s="15" t="s">
        <v>16</v>
      </c>
      <c r="D24" s="15">
        <f>VLOOKUP(C24,Szorzótábla!$A$1:$B$11,2,FALSE)</f>
        <v>365</v>
      </c>
      <c r="E24" s="17">
        <f t="shared" si="0"/>
        <v>25550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15" t="s">
        <v>51</v>
      </c>
      <c r="B25" s="15">
        <v>128</v>
      </c>
      <c r="C25" s="15" t="s">
        <v>17</v>
      </c>
      <c r="D25" s="15">
        <f>VLOOKUP(C25,Szorzótábla!$A$1:$B$11,2,FALSE)</f>
        <v>260</v>
      </c>
      <c r="E25" s="17">
        <f t="shared" si="0"/>
        <v>33280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5">
        <f t="shared" si="1"/>
        <v>0</v>
      </c>
    </row>
    <row r="27" spans="1:11" x14ac:dyDescent="0.25">
      <c r="A27" s="15" t="s">
        <v>53</v>
      </c>
      <c r="B27" s="15">
        <v>347</v>
      </c>
      <c r="C27" s="15" t="s">
        <v>18</v>
      </c>
      <c r="D27" s="15">
        <f>VLOOKUP(C27,Szorzótábla!$A$1:$B$11,2,FALSE)</f>
        <v>52</v>
      </c>
      <c r="E27" s="17">
        <f t="shared" si="0"/>
        <v>18044</v>
      </c>
      <c r="F27" s="9">
        <v>0</v>
      </c>
      <c r="G27" s="12">
        <v>0</v>
      </c>
      <c r="H27" s="12">
        <v>0</v>
      </c>
      <c r="I27" s="12">
        <v>0</v>
      </c>
      <c r="J27" s="12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352</v>
      </c>
      <c r="C28" s="15" t="s">
        <v>16</v>
      </c>
      <c r="D28" s="15">
        <f>VLOOKUP(C28,Szorzótábla!$A$1:$B$11,2,FALSE)</f>
        <v>365</v>
      </c>
      <c r="E28" s="17">
        <f t="shared" si="0"/>
        <v>128480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>
        <f t="shared" si="1"/>
        <v>0</v>
      </c>
    </row>
    <row r="29" spans="1:11" x14ac:dyDescent="0.25">
      <c r="A29" s="15" t="s">
        <v>55</v>
      </c>
      <c r="B29" s="15">
        <v>161</v>
      </c>
      <c r="C29" s="15" t="s">
        <v>17</v>
      </c>
      <c r="D29" s="15">
        <f>VLOOKUP(C29,Szorzótábla!$A$1:$B$11,2,FALSE)</f>
        <v>260</v>
      </c>
      <c r="E29" s="17">
        <f t="shared" si="0"/>
        <v>41860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5">
        <f t="shared" si="1"/>
        <v>0</v>
      </c>
    </row>
    <row r="31" spans="1:11" x14ac:dyDescent="0.25">
      <c r="A31" s="27" t="s">
        <v>57</v>
      </c>
      <c r="B31" s="27">
        <v>1000</v>
      </c>
      <c r="C31" s="15" t="s">
        <v>21</v>
      </c>
      <c r="D31" s="15">
        <f>VLOOKUP(C31,Szorzótábla!$A$1:$B$11,2,FALSE)</f>
        <v>2</v>
      </c>
      <c r="E31" s="17">
        <f t="shared" si="0"/>
        <v>2000</v>
      </c>
      <c r="F31" s="9">
        <v>0</v>
      </c>
      <c r="G31" s="12">
        <v>0</v>
      </c>
      <c r="H31" s="12">
        <v>0</v>
      </c>
      <c r="I31" s="12">
        <v>0</v>
      </c>
      <c r="J31" s="12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500</v>
      </c>
      <c r="C32" s="15" t="s">
        <v>23</v>
      </c>
      <c r="D32" s="15">
        <f>VLOOKUP(C32,Szorzótábla!$A$1:$B$11,2,FALSE)</f>
        <v>1</v>
      </c>
      <c r="E32" s="17">
        <f t="shared" si="0"/>
        <v>500</v>
      </c>
      <c r="F32" s="25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7" t="s">
        <v>59</v>
      </c>
      <c r="B33" s="27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2">
        <v>0</v>
      </c>
      <c r="H33" s="12">
        <v>0</v>
      </c>
      <c r="I33" s="12">
        <v>0</v>
      </c>
      <c r="J33" s="12">
        <v>0</v>
      </c>
      <c r="K33" s="5">
        <f t="shared" si="1"/>
        <v>0</v>
      </c>
    </row>
    <row r="34" spans="1:11" x14ac:dyDescent="0.25">
      <c r="A34" s="27" t="s">
        <v>60</v>
      </c>
      <c r="B34" s="27">
        <v>2000</v>
      </c>
      <c r="C34" s="15" t="s">
        <v>23</v>
      </c>
      <c r="D34" s="15">
        <f>VLOOKUP(C34,Szorzótábla!$A$1:$B$11,2,FALSE)</f>
        <v>1</v>
      </c>
      <c r="E34" s="17">
        <f t="shared" si="0"/>
        <v>2000</v>
      </c>
      <c r="F34" s="9">
        <v>0</v>
      </c>
      <c r="G34" s="12">
        <v>0</v>
      </c>
      <c r="H34" s="12">
        <v>0</v>
      </c>
      <c r="I34" s="12">
        <v>0</v>
      </c>
      <c r="J34" s="12">
        <v>0</v>
      </c>
      <c r="K34" s="5">
        <f t="shared" si="1"/>
        <v>0</v>
      </c>
    </row>
    <row r="35" spans="1:11" x14ac:dyDescent="0.25">
      <c r="A35" s="27" t="s">
        <v>61</v>
      </c>
      <c r="B35" s="27">
        <v>3721</v>
      </c>
      <c r="C35" s="15" t="s">
        <v>19</v>
      </c>
      <c r="D35" s="15">
        <f>VLOOKUP(C35,Szorzótábla!$A$1:$B$11,2,FALSE)</f>
        <v>12</v>
      </c>
      <c r="E35" s="17">
        <f t="shared" si="0"/>
        <v>44652</v>
      </c>
      <c r="F35" s="9">
        <v>0</v>
      </c>
      <c r="G35" s="12">
        <v>0</v>
      </c>
      <c r="H35" s="12">
        <v>0</v>
      </c>
      <c r="I35" s="12">
        <v>0</v>
      </c>
      <c r="J35" s="12">
        <v>0</v>
      </c>
      <c r="K35" s="5">
        <f t="shared" si="1"/>
        <v>0</v>
      </c>
    </row>
    <row r="36" spans="1:11" x14ac:dyDescent="0.25">
      <c r="A36" s="27" t="s">
        <v>62</v>
      </c>
      <c r="B36" s="27">
        <v>32</v>
      </c>
      <c r="C36" s="15" t="s">
        <v>20</v>
      </c>
      <c r="D36" s="15">
        <f>VLOOKUP(C36,Szorzótábla!$A$1:$B$11,2,FALSE)</f>
        <v>4</v>
      </c>
      <c r="E36" s="17">
        <f t="shared" si="0"/>
        <v>128</v>
      </c>
      <c r="F36" s="9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32</v>
      </c>
      <c r="C37" s="15" t="s">
        <v>20</v>
      </c>
      <c r="D37" s="15">
        <f>VLOOKUP(C37,Szorzótábla!$A$1:$B$11,2,FALSE)</f>
        <v>4</v>
      </c>
      <c r="E37" s="17">
        <f t="shared" si="0"/>
        <v>128</v>
      </c>
      <c r="F37" s="9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32</v>
      </c>
      <c r="C38" s="15" t="s">
        <v>20</v>
      </c>
      <c r="D38" s="15">
        <f>VLOOKUP(C38,Szorzótábla!$A$1:$B$11,2,FALSE)</f>
        <v>4</v>
      </c>
      <c r="E38" s="17">
        <f t="shared" si="0"/>
        <v>128</v>
      </c>
      <c r="F38" s="9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12729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HSYhJRyAL7QXesGjH3EQPNtFuxdvdaDsBZtXRaLqn6JA2OxpLtwVg2iEfRO4IeRBiygKwyOukWXW2CbqCoDyXw==" saltValue="yHrp3Emd2+VEWr3Xla6iGg==" spinCount="100000" sheet="1" objects="1" scenarios="1"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5" workbookViewId="0">
      <selection activeCell="B34" sqref="B34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71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807</v>
      </c>
      <c r="C3" s="15" t="s">
        <v>16</v>
      </c>
      <c r="D3" s="15">
        <f>VLOOKUP(C3,Szorzótábla!$A$1:$B$11,2,FALSE)</f>
        <v>365</v>
      </c>
      <c r="E3" s="17">
        <f>B3*D3</f>
        <v>294555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375</v>
      </c>
      <c r="C4" s="15" t="s">
        <v>16</v>
      </c>
      <c r="D4" s="15">
        <f>VLOOKUP(C4,Szorzótábla!$A$1:$B$11,2,FALSE)</f>
        <v>365</v>
      </c>
      <c r="E4" s="17">
        <f t="shared" ref="E4:E41" si="0">B4*D4</f>
        <v>136875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85</v>
      </c>
      <c r="C5" s="15" t="s">
        <v>16</v>
      </c>
      <c r="D5" s="15">
        <f>VLOOKUP(C5,Szorzótábla!$A$1:$B$11,2,FALSE)</f>
        <v>365</v>
      </c>
      <c r="E5" s="17">
        <f t="shared" si="0"/>
        <v>31025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32</v>
      </c>
      <c r="C6" s="15" t="s">
        <v>17</v>
      </c>
      <c r="D6" s="15">
        <f>VLOOKUP(C6,Szorzótábla!$A$1:$B$11,2,FALSE)</f>
        <v>260</v>
      </c>
      <c r="E6" s="17">
        <f t="shared" si="0"/>
        <v>8320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123</v>
      </c>
      <c r="C7" s="15" t="s">
        <v>16</v>
      </c>
      <c r="D7" s="15">
        <f>VLOOKUP(C7,Szorzótábla!$A$1:$B$11,2,FALSE)</f>
        <v>365</v>
      </c>
      <c r="E7" s="17">
        <f t="shared" si="0"/>
        <v>44895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239</v>
      </c>
      <c r="C9" s="15" t="s">
        <v>16</v>
      </c>
      <c r="D9" s="15">
        <f>VLOOKUP(C9,Szorzótábla!$A$1:$B$11,2,FALSE)</f>
        <v>365</v>
      </c>
      <c r="E9" s="17">
        <f t="shared" si="0"/>
        <v>87235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40</v>
      </c>
      <c r="C10" s="15" t="s">
        <v>16</v>
      </c>
      <c r="D10" s="15">
        <f>VLOOKUP(C10,Szorzótábla!$A$1:$B$11,2,FALSE)</f>
        <v>365</v>
      </c>
      <c r="E10" s="17">
        <f t="shared" si="0"/>
        <v>14600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70</v>
      </c>
      <c r="C11" s="15" t="s">
        <v>17</v>
      </c>
      <c r="D11" s="15">
        <f>VLOOKUP(C11,Szorzótábla!$A$1:$B$11,2,FALSE)</f>
        <v>260</v>
      </c>
      <c r="E11" s="17">
        <f t="shared" si="0"/>
        <v>18200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17</v>
      </c>
      <c r="C12" s="15" t="s">
        <v>17</v>
      </c>
      <c r="D12" s="15">
        <f>VLOOKUP(C12,Szorzótábla!$A$1:$B$11,2,FALSE)</f>
        <v>260</v>
      </c>
      <c r="E12" s="17">
        <f t="shared" si="0"/>
        <v>4420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183</v>
      </c>
      <c r="C14" s="15" t="s">
        <v>18</v>
      </c>
      <c r="D14" s="15">
        <f>VLOOKUP(C14,Szorzótábla!$A$1:$B$11,2,FALSE)</f>
        <v>52</v>
      </c>
      <c r="E14" s="17">
        <f t="shared" si="0"/>
        <v>9516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25</v>
      </c>
      <c r="C15" s="15" t="s">
        <v>17</v>
      </c>
      <c r="D15" s="15">
        <f>VLOOKUP(C15,Szorzótábla!$A$1:$B$11,2,FALSE)</f>
        <v>260</v>
      </c>
      <c r="E15" s="17">
        <f t="shared" si="0"/>
        <v>6500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5">
        <f t="shared" si="1"/>
        <v>0</v>
      </c>
    </row>
    <row r="16" spans="1:26" x14ac:dyDescent="0.25">
      <c r="A16" s="15" t="s">
        <v>42</v>
      </c>
      <c r="B16" s="15">
        <v>601</v>
      </c>
      <c r="C16" s="15" t="s">
        <v>16</v>
      </c>
      <c r="D16" s="15">
        <f>VLOOKUP(C16,Szorzótábla!$A$1:$B$11,2,FALSE)</f>
        <v>365</v>
      </c>
      <c r="E16" s="17">
        <f t="shared" si="0"/>
        <v>219365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61</v>
      </c>
      <c r="C17" s="15" t="s">
        <v>16</v>
      </c>
      <c r="D17" s="15">
        <f>VLOOKUP(C17,Szorzótábla!$A$1:$B$11,2,FALSE)</f>
        <v>365</v>
      </c>
      <c r="E17" s="17">
        <f t="shared" si="0"/>
        <v>22265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108</v>
      </c>
      <c r="C18" s="15" t="s">
        <v>16</v>
      </c>
      <c r="D18" s="15">
        <f>VLOOKUP(C18,Szorzótábla!$A$1:$B$11,2,FALSE)</f>
        <v>365</v>
      </c>
      <c r="E18" s="17">
        <f t="shared" si="0"/>
        <v>39420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15" t="s">
        <v>45</v>
      </c>
      <c r="B19" s="15">
        <v>159</v>
      </c>
      <c r="C19" s="15" t="s">
        <v>16</v>
      </c>
      <c r="D19" s="15">
        <f>VLOOKUP(C19,Szorzótábla!$A$1:$B$11,2,FALSE)</f>
        <v>365</v>
      </c>
      <c r="E19" s="17">
        <f t="shared" si="0"/>
        <v>58035</v>
      </c>
      <c r="F19" s="9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159</v>
      </c>
      <c r="C20" s="15" t="s">
        <v>16</v>
      </c>
      <c r="D20" s="15">
        <f>VLOOKUP(C20,Szorzótábla!$A$1:$B$11,2,FALSE)</f>
        <v>365</v>
      </c>
      <c r="E20" s="17">
        <f t="shared" si="0"/>
        <v>58035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5">
        <f t="shared" si="1"/>
        <v>0</v>
      </c>
    </row>
    <row r="21" spans="1:11" x14ac:dyDescent="0.25">
      <c r="A21" s="15" t="s">
        <v>47</v>
      </c>
      <c r="B21" s="15">
        <v>159</v>
      </c>
      <c r="C21" s="15" t="s">
        <v>27</v>
      </c>
      <c r="D21" s="15">
        <f>VLOOKUP(C21,Szorzótábla!$A$1:$B$11,2,FALSE)</f>
        <v>1300</v>
      </c>
      <c r="E21" s="17">
        <f t="shared" si="0"/>
        <v>206700</v>
      </c>
      <c r="F21" s="9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46</v>
      </c>
      <c r="C22" s="15" t="s">
        <v>16</v>
      </c>
      <c r="D22" s="15">
        <f>VLOOKUP(C22,Szorzótábla!$A$1:$B$11,2,FALSE)</f>
        <v>365</v>
      </c>
      <c r="E22" s="17">
        <f t="shared" si="0"/>
        <v>16790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260</v>
      </c>
      <c r="C23" s="15" t="s">
        <v>16</v>
      </c>
      <c r="D23" s="15">
        <f>VLOOKUP(C23,Szorzótábla!$A$1:$B$11,2,FALSE)</f>
        <v>365</v>
      </c>
      <c r="E23" s="17">
        <f t="shared" si="0"/>
        <v>94900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22</v>
      </c>
      <c r="C24" s="15" t="s">
        <v>16</v>
      </c>
      <c r="D24" s="15">
        <f>VLOOKUP(C24,Szorzótábla!$A$1:$B$11,2,FALSE)</f>
        <v>365</v>
      </c>
      <c r="E24" s="17">
        <f t="shared" si="0"/>
        <v>8030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15" t="s">
        <v>51</v>
      </c>
      <c r="B25" s="15">
        <v>117</v>
      </c>
      <c r="C25" s="15" t="s">
        <v>17</v>
      </c>
      <c r="D25" s="15">
        <f>VLOOKUP(C25,Szorzótábla!$A$1:$B$11,2,FALSE)</f>
        <v>260</v>
      </c>
      <c r="E25" s="17">
        <f t="shared" si="0"/>
        <v>30420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81</v>
      </c>
      <c r="C27" s="15" t="s">
        <v>18</v>
      </c>
      <c r="D27" s="15">
        <f>VLOOKUP(C27,Szorzótábla!$A$1:$B$11,2,FALSE)</f>
        <v>52</v>
      </c>
      <c r="E27" s="17">
        <f t="shared" si="0"/>
        <v>4212</v>
      </c>
      <c r="F27" s="9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61</v>
      </c>
      <c r="C28" s="15" t="s">
        <v>16</v>
      </c>
      <c r="D28" s="15">
        <f>VLOOKUP(C28,Szorzótábla!$A$1:$B$11,2,FALSE)</f>
        <v>365</v>
      </c>
      <c r="E28" s="17">
        <f t="shared" si="0"/>
        <v>22265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11</v>
      </c>
      <c r="C29" s="15" t="s">
        <v>17</v>
      </c>
      <c r="D29" s="15">
        <f>VLOOKUP(C29,Szorzótábla!$A$1:$B$11,2,FALSE)</f>
        <v>260</v>
      </c>
      <c r="E29" s="17">
        <f t="shared" si="0"/>
        <v>2860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7" t="s">
        <v>57</v>
      </c>
      <c r="B31" s="27">
        <v>10</v>
      </c>
      <c r="C31" s="15" t="s">
        <v>21</v>
      </c>
      <c r="D31" s="15">
        <f>VLOOKUP(C31,Szorzótábla!$A$1:$B$11,2,FALSE)</f>
        <v>2</v>
      </c>
      <c r="E31" s="17">
        <f t="shared" si="0"/>
        <v>20</v>
      </c>
      <c r="F31" s="9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300</v>
      </c>
      <c r="C34" s="15" t="s">
        <v>23</v>
      </c>
      <c r="D34" s="15">
        <f>VLOOKUP(C34,Szorzótábla!$A$1:$B$11,2,FALSE)</f>
        <v>1</v>
      </c>
      <c r="E34" s="17">
        <f t="shared" si="0"/>
        <v>300</v>
      </c>
      <c r="F34" s="9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1519</v>
      </c>
      <c r="C35" s="15" t="s">
        <v>19</v>
      </c>
      <c r="D35" s="15">
        <f>VLOOKUP(C35,Szorzótábla!$A$1:$B$11,2,FALSE)</f>
        <v>12</v>
      </c>
      <c r="E35" s="17">
        <f t="shared" si="0"/>
        <v>18228</v>
      </c>
      <c r="F35" s="9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200</v>
      </c>
      <c r="C36" s="15" t="s">
        <v>19</v>
      </c>
      <c r="D36" s="15">
        <f>VLOOKUP(C36,Szorzótábla!$A$1:$B$11,2,FALSE)</f>
        <v>12</v>
      </c>
      <c r="E36" s="17">
        <f t="shared" si="0"/>
        <v>2400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70</v>
      </c>
      <c r="C37" s="15" t="s">
        <v>20</v>
      </c>
      <c r="D37" s="15">
        <f>VLOOKUP(C37,Szorzótábla!$A$1:$B$11,2,FALSE)</f>
        <v>4</v>
      </c>
      <c r="E37" s="17">
        <f t="shared" si="0"/>
        <v>280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70</v>
      </c>
      <c r="C38" s="15" t="s">
        <v>20</v>
      </c>
      <c r="D38" s="15">
        <f>VLOOKUP(C38,Szorzótábla!$A$1:$B$11,2,FALSE)</f>
        <v>4</v>
      </c>
      <c r="E38" s="17">
        <f t="shared" si="0"/>
        <v>280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19">
        <v>0</v>
      </c>
      <c r="G39" s="21">
        <v>0</v>
      </c>
      <c r="H39" s="21">
        <v>0</v>
      </c>
      <c r="I39" s="21">
        <v>0</v>
      </c>
      <c r="J39" s="2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3841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iQ1vi1GdAP7fsUkxvIltWxBQJEibzJcjd4L23C/qac96fDPh9K3HTqyuOMszTh9UCAg+YyG/2VpWPeheKYgHFA==" saltValue="JVVwhit48dn7xGzcVCCHlA==" spinCount="100000" sheet="1" objects="1" scenarios="1"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B40" sqref="B40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72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353</v>
      </c>
      <c r="C3" s="15" t="s">
        <v>16</v>
      </c>
      <c r="D3" s="15">
        <f>VLOOKUP(C3,Szorzótábla!$A$1:$B$11,2,FALSE)</f>
        <v>365</v>
      </c>
      <c r="E3" s="17">
        <f>B3*D3</f>
        <v>128845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6</v>
      </c>
      <c r="C4" s="15" t="s">
        <v>16</v>
      </c>
      <c r="D4" s="15">
        <f>VLOOKUP(C4,Szorzótábla!$A$1:$B$11,2,FALSE)</f>
        <v>365</v>
      </c>
      <c r="E4" s="17">
        <f t="shared" ref="E4:E41" si="0">B4*D4</f>
        <v>2190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42</v>
      </c>
      <c r="C5" s="15" t="s">
        <v>16</v>
      </c>
      <c r="D5" s="15">
        <f>VLOOKUP(C5,Szorzótábla!$A$1:$B$11,2,FALSE)</f>
        <v>365</v>
      </c>
      <c r="E5" s="17">
        <f t="shared" si="0"/>
        <v>15330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5">
        <f t="shared" si="1"/>
        <v>0</v>
      </c>
    </row>
    <row r="6" spans="1:26" x14ac:dyDescent="0.25">
      <c r="A6" s="15" t="s">
        <v>32</v>
      </c>
      <c r="B6" s="15">
        <v>75</v>
      </c>
      <c r="C6" s="15" t="s">
        <v>17</v>
      </c>
      <c r="D6" s="15">
        <f>VLOOKUP(C6,Szorzótábla!$A$1:$B$11,2,FALSE)</f>
        <v>260</v>
      </c>
      <c r="E6" s="17">
        <f t="shared" si="0"/>
        <v>19500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86</v>
      </c>
      <c r="C7" s="15" t="s">
        <v>16</v>
      </c>
      <c r="D7" s="15">
        <f>VLOOKUP(C7,Szorzótábla!$A$1:$B$11,2,FALSE)</f>
        <v>365</v>
      </c>
      <c r="E7" s="17">
        <f t="shared" si="0"/>
        <v>31390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26">
        <v>42</v>
      </c>
      <c r="C8" s="15" t="s">
        <v>17</v>
      </c>
      <c r="D8" s="15">
        <f>VLOOKUP(C8,Szorzótábla!$A$1:$B$11,2,FALSE)</f>
        <v>260</v>
      </c>
      <c r="E8" s="17">
        <f t="shared" si="0"/>
        <v>10920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26">
        <v>163</v>
      </c>
      <c r="C9" s="15" t="s">
        <v>16</v>
      </c>
      <c r="D9" s="15">
        <f>VLOOKUP(C9,Szorzótábla!$A$1:$B$11,2,FALSE)</f>
        <v>365</v>
      </c>
      <c r="E9" s="17">
        <f t="shared" si="0"/>
        <v>59495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44</v>
      </c>
      <c r="C10" s="15" t="s">
        <v>16</v>
      </c>
      <c r="D10" s="15">
        <f>VLOOKUP(C10,Szorzótábla!$A$1:$B$11,2,FALSE)</f>
        <v>365</v>
      </c>
      <c r="E10" s="17">
        <f t="shared" si="0"/>
        <v>16060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300</v>
      </c>
      <c r="C11" s="15" t="s">
        <v>17</v>
      </c>
      <c r="D11" s="15">
        <f>VLOOKUP(C11,Szorzótábla!$A$1:$B$11,2,FALSE)</f>
        <v>260</v>
      </c>
      <c r="E11" s="17">
        <f t="shared" si="0"/>
        <v>78000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109</v>
      </c>
      <c r="C14" s="15" t="s">
        <v>18</v>
      </c>
      <c r="D14" s="15">
        <f>VLOOKUP(C14,Szorzótábla!$A$1:$B$11,2,FALSE)</f>
        <v>52</v>
      </c>
      <c r="E14" s="17">
        <f t="shared" si="0"/>
        <v>5668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5">
        <f t="shared" si="1"/>
        <v>0</v>
      </c>
    </row>
    <row r="15" spans="1:26" x14ac:dyDescent="0.25">
      <c r="A15" s="15" t="s">
        <v>41</v>
      </c>
      <c r="B15" s="15">
        <v>11</v>
      </c>
      <c r="C15" s="15" t="s">
        <v>17</v>
      </c>
      <c r="D15" s="15">
        <f>VLOOKUP(C15,Szorzótábla!$A$1:$B$11,2,FALSE)</f>
        <v>260</v>
      </c>
      <c r="E15" s="17">
        <f t="shared" si="0"/>
        <v>2860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5">
        <f t="shared" si="1"/>
        <v>0</v>
      </c>
    </row>
    <row r="16" spans="1:26" x14ac:dyDescent="0.25">
      <c r="A16" s="15" t="s">
        <v>42</v>
      </c>
      <c r="B16" s="15">
        <v>79</v>
      </c>
      <c r="C16" s="15" t="s">
        <v>16</v>
      </c>
      <c r="D16" s="15">
        <f>VLOOKUP(C16,Szorzótábla!$A$1:$B$11,2,FALSE)</f>
        <v>365</v>
      </c>
      <c r="E16" s="17">
        <f t="shared" si="0"/>
        <v>28835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39</v>
      </c>
      <c r="C19" s="15" t="s">
        <v>16</v>
      </c>
      <c r="D19" s="15">
        <f>VLOOKUP(C19,Szorzótábla!$A$1:$B$11,2,FALSE)</f>
        <v>365</v>
      </c>
      <c r="E19" s="17">
        <f t="shared" si="0"/>
        <v>14235</v>
      </c>
      <c r="F19" s="9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39</v>
      </c>
      <c r="C20" s="15" t="s">
        <v>16</v>
      </c>
      <c r="D20" s="15">
        <f>VLOOKUP(C20,Szorzótábla!$A$1:$B$11,2,FALSE)</f>
        <v>365</v>
      </c>
      <c r="E20" s="17">
        <f t="shared" si="0"/>
        <v>14235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5">
        <f t="shared" si="1"/>
        <v>0</v>
      </c>
    </row>
    <row r="21" spans="1:11" x14ac:dyDescent="0.25">
      <c r="A21" s="15" t="s">
        <v>47</v>
      </c>
      <c r="B21" s="15">
        <v>39</v>
      </c>
      <c r="C21" s="15" t="s">
        <v>27</v>
      </c>
      <c r="D21" s="15">
        <f>VLOOKUP(C21,Szorzótábla!$A$1:$B$11,2,FALSE)</f>
        <v>1300</v>
      </c>
      <c r="E21" s="17">
        <f t="shared" si="0"/>
        <v>50700</v>
      </c>
      <c r="F21" s="9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12</v>
      </c>
      <c r="C22" s="15" t="s">
        <v>16</v>
      </c>
      <c r="D22" s="15">
        <f>VLOOKUP(C22,Szorzótábla!$A$1:$B$11,2,FALSE)</f>
        <v>365</v>
      </c>
      <c r="E22" s="17">
        <f t="shared" si="0"/>
        <v>4380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478</v>
      </c>
      <c r="C23" s="15" t="s">
        <v>16</v>
      </c>
      <c r="D23" s="15">
        <f>VLOOKUP(C23,Szorzótábla!$A$1:$B$11,2,FALSE)</f>
        <v>365</v>
      </c>
      <c r="E23" s="17">
        <f t="shared" si="0"/>
        <v>174470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99</v>
      </c>
      <c r="C27" s="15" t="s">
        <v>18</v>
      </c>
      <c r="D27" s="15">
        <f>VLOOKUP(C27,Szorzótábla!$A$1:$B$11,2,FALSE)</f>
        <v>52</v>
      </c>
      <c r="E27" s="17">
        <f t="shared" si="0"/>
        <v>5148</v>
      </c>
      <c r="F27" s="9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5">
        <f t="shared" si="1"/>
        <v>0</v>
      </c>
    </row>
    <row r="29" spans="1:11" x14ac:dyDescent="0.25">
      <c r="A29" s="15" t="s">
        <v>55</v>
      </c>
      <c r="B29" s="15">
        <v>34</v>
      </c>
      <c r="C29" s="15" t="s">
        <v>17</v>
      </c>
      <c r="D29" s="15">
        <f>VLOOKUP(C29,Szorzótábla!$A$1:$B$11,2,FALSE)</f>
        <v>260</v>
      </c>
      <c r="E29" s="17">
        <f t="shared" si="0"/>
        <v>8840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5">
        <f t="shared" si="1"/>
        <v>0</v>
      </c>
    </row>
    <row r="31" spans="1:11" x14ac:dyDescent="0.25">
      <c r="A31" s="27" t="s">
        <v>57</v>
      </c>
      <c r="B31" s="27">
        <v>0</v>
      </c>
      <c r="C31" s="15" t="s">
        <v>21</v>
      </c>
      <c r="D31" s="15">
        <f>VLOOKUP(C31,Szorzótábla!$A$1:$B$11,2,FALSE)</f>
        <v>2</v>
      </c>
      <c r="E31" s="17">
        <f t="shared" si="0"/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7" t="s">
        <v>58</v>
      </c>
      <c r="B32" s="27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7" t="s">
        <v>59</v>
      </c>
      <c r="B33" s="27">
        <v>10</v>
      </c>
      <c r="C33" s="15" t="s">
        <v>16</v>
      </c>
      <c r="D33" s="15">
        <f>VLOOKUP(C33,Szorzótábla!$A$1:$B$11,2,FALSE)</f>
        <v>365</v>
      </c>
      <c r="E33" s="17">
        <f t="shared" si="0"/>
        <v>3650</v>
      </c>
      <c r="F33" s="9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7" t="s">
        <v>60</v>
      </c>
      <c r="B34" s="27">
        <v>100</v>
      </c>
      <c r="C34" s="15" t="s">
        <v>23</v>
      </c>
      <c r="D34" s="15">
        <f>VLOOKUP(C34,Szorzótábla!$A$1:$B$11,2,FALSE)</f>
        <v>1</v>
      </c>
      <c r="E34" s="17">
        <f t="shared" si="0"/>
        <v>100</v>
      </c>
      <c r="F34" s="9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7" t="s">
        <v>61</v>
      </c>
      <c r="B35" s="27">
        <v>332</v>
      </c>
      <c r="C35" s="15" t="s">
        <v>19</v>
      </c>
      <c r="D35" s="15">
        <f>VLOOKUP(C35,Szorzótábla!$A$1:$B$11,2,FALSE)</f>
        <v>12</v>
      </c>
      <c r="E35" s="17">
        <f t="shared" si="0"/>
        <v>3984</v>
      </c>
      <c r="F35" s="9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7" t="s">
        <v>62</v>
      </c>
      <c r="B36" s="27">
        <v>42</v>
      </c>
      <c r="C36" s="15" t="s">
        <v>21</v>
      </c>
      <c r="D36" s="15">
        <f>VLOOKUP(C36,Szorzótábla!$A$1:$B$11,2,FALSE)</f>
        <v>2</v>
      </c>
      <c r="E36" s="17">
        <f t="shared" si="0"/>
        <v>84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7" t="s">
        <v>63</v>
      </c>
      <c r="B37" s="27">
        <v>42</v>
      </c>
      <c r="C37" s="15" t="s">
        <v>21</v>
      </c>
      <c r="D37" s="15">
        <f>VLOOKUP(C37,Szorzótábla!$A$1:$B$11,2,FALSE)</f>
        <v>2</v>
      </c>
      <c r="E37" s="17">
        <f t="shared" si="0"/>
        <v>84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7" t="s">
        <v>64</v>
      </c>
      <c r="B38" s="27">
        <v>42</v>
      </c>
      <c r="C38" s="15" t="s">
        <v>21</v>
      </c>
      <c r="D38" s="15">
        <f>VLOOKUP(C38,Szorzótábla!$A$1:$B$11,2,FALSE)</f>
        <v>2</v>
      </c>
      <c r="E38" s="17">
        <f t="shared" si="0"/>
        <v>84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7" t="s">
        <v>65</v>
      </c>
      <c r="B39" s="27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19">
        <v>0</v>
      </c>
      <c r="G39" s="21">
        <v>0</v>
      </c>
      <c r="H39" s="21">
        <v>0</v>
      </c>
      <c r="I39" s="21">
        <v>0</v>
      </c>
      <c r="J39" s="21">
        <v>0</v>
      </c>
      <c r="K39" s="5">
        <f t="shared" si="1"/>
        <v>0</v>
      </c>
    </row>
    <row r="40" spans="1:11" x14ac:dyDescent="0.25">
      <c r="A40" s="27" t="s">
        <v>66</v>
      </c>
      <c r="B40" s="27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2050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sheetProtection algorithmName="SHA-512" hashValue="ogoZL2MS8XvsvCX1FpJ5UqNFiLGBtbuXhQlKdtyyx50DXtmssroQvxQzYqyh+0rzmVd/K98wE6Ahj3DFDqqHMg==" saltValue="aGmx0miGctVgVIw7a07vR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Szorzótábla</vt:lpstr>
      <vt:lpstr>01-JPKT</vt:lpstr>
      <vt:lpstr>02-II. Bell.</vt:lpstr>
      <vt:lpstr>03-Akác</vt:lpstr>
      <vt:lpstr>04-Rákóczi</vt:lpstr>
      <vt:lpstr>05-Bajnok</vt:lpstr>
      <vt:lpstr>06-Édesanyák</vt:lpstr>
      <vt:lpstr>07-Munkácsy</vt:lpstr>
      <vt:lpstr>08-Dischka</vt:lpstr>
      <vt:lpstr>09-Nyár</vt:lpstr>
      <vt:lpstr>10-Ifjúság</vt:lpstr>
      <vt:lpstr>11-Szigeti</vt:lpstr>
      <vt:lpstr>12-Rókus</vt:lpstr>
      <vt:lpstr>13-Szántó</vt:lpstr>
      <vt:lpstr>14-48-as Tér</vt:lpstr>
      <vt:lpstr>15-Damjanich</vt:lpstr>
      <vt:lpstr>16-Berek</vt:lpstr>
      <vt:lpstr>18-Szentágothai</vt:lpstr>
      <vt:lpstr>19-Kollégiumok</vt:lpstr>
      <vt:lpstr>20-Orfű</vt:lpstr>
      <vt:lpstr>17-Alkotmány</vt:lpstr>
      <vt:lpstr>21-Szombathely kollégium</vt:lpstr>
      <vt:lpstr>22-Szombathely oktatás</vt:lpstr>
      <vt:lpstr>23-Szekszárdi telephelyek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nesraap.pte</dc:creator>
  <cp:lastModifiedBy>Zámbó Balázs dr.</cp:lastModifiedBy>
  <cp:lastPrinted>2017-04-28T14:35:01Z</cp:lastPrinted>
  <dcterms:created xsi:type="dcterms:W3CDTF">2017-02-07T14:35:31Z</dcterms:created>
  <dcterms:modified xsi:type="dcterms:W3CDTF">2017-12-06T18:15:54Z</dcterms:modified>
</cp:coreProperties>
</file>