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Tóth Veronika\2016_180_Higiéniai papírok_81nyílt\4 KFF hp 0118\"/>
    </mc:Choice>
  </mc:AlternateContent>
  <bookViews>
    <workbookView xWindow="0" yWindow="0" windowWidth="15345" windowHeight="4635"/>
  </bookViews>
  <sheets>
    <sheet name="1. rész" sheetId="1" r:id="rId1"/>
    <sheet name="2. rész" sheetId="2" r:id="rId2"/>
    <sheet name="3. rész" sheetId="3" r:id="rId3"/>
    <sheet name="4. rész" sheetId="4" r:id="rId4"/>
    <sheet name="5. rész" sheetId="5" r:id="rId5"/>
  </sheets>
  <calcPr calcId="152511"/>
  <customWorkbookViews>
    <customWorkbookView name="Tóth Veronika - Egyéni nézet" guid="{312AEEB9-832A-4BF7-87D3-C99A22BFCC1F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C20" i="5"/>
  <c r="C19" i="5"/>
  <c r="W10" i="5"/>
  <c r="U10" i="5"/>
  <c r="W2" i="5"/>
  <c r="U2" i="5"/>
  <c r="R10" i="5"/>
  <c r="R2" i="5"/>
  <c r="D23" i="4"/>
  <c r="C24" i="4"/>
  <c r="C23" i="4"/>
  <c r="U12" i="4"/>
  <c r="W12" i="4" s="1"/>
  <c r="U2" i="4"/>
  <c r="W2" i="4" s="1"/>
  <c r="R12" i="4"/>
  <c r="R2" i="4"/>
  <c r="U18" i="3"/>
  <c r="U2" i="3"/>
  <c r="C30" i="3"/>
  <c r="C29" i="3"/>
  <c r="C28" i="3"/>
  <c r="R18" i="3"/>
  <c r="R10" i="3"/>
  <c r="R2" i="3"/>
  <c r="W34" i="2"/>
  <c r="W25" i="2"/>
  <c r="W16" i="2"/>
  <c r="W8" i="2"/>
  <c r="W2" i="2"/>
  <c r="U8" i="2"/>
  <c r="U40" i="2"/>
  <c r="W40" i="2" s="1"/>
  <c r="U34" i="2"/>
  <c r="U25" i="2"/>
  <c r="U16" i="2"/>
  <c r="J13" i="1"/>
  <c r="I13" i="1"/>
  <c r="C56" i="2"/>
  <c r="C55" i="2"/>
  <c r="C54" i="2"/>
  <c r="C53" i="2"/>
  <c r="C52" i="2"/>
  <c r="C51" i="2"/>
  <c r="U2" i="2"/>
  <c r="R40" i="2"/>
  <c r="R34" i="2"/>
  <c r="R25" i="2"/>
  <c r="R16" i="2"/>
  <c r="R8" i="2"/>
  <c r="R2" i="2"/>
  <c r="T2" i="1"/>
  <c r="V2" i="1" s="1"/>
  <c r="R2" i="1"/>
  <c r="U10" i="3"/>
  <c r="D28" i="3" l="1"/>
  <c r="D51" i="2"/>
  <c r="W2" i="1"/>
</calcChain>
</file>

<file path=xl/sharedStrings.xml><?xml version="1.0" encoding="utf-8"?>
<sst xmlns="http://schemas.openxmlformats.org/spreadsheetml/2006/main" count="365" uniqueCount="161">
  <si>
    <t>Ajánlati rész száma</t>
  </si>
  <si>
    <t>Megnevezés</t>
  </si>
  <si>
    <t>Gyártó neve</t>
  </si>
  <si>
    <t>Termék neve (típus)</t>
  </si>
  <si>
    <t>ÁFA %</t>
  </si>
  <si>
    <t>1.</t>
  </si>
  <si>
    <t>Toalett papírok</t>
  </si>
  <si>
    <t>Fogyasztói csomag: 4 - 24 tekercs</t>
  </si>
  <si>
    <t>Hosszúság (m): min. 120 méter</t>
  </si>
  <si>
    <t>Szélesség (cm): 9cm - 10,5cm</t>
  </si>
  <si>
    <t>Tekercs átmérő: 18cm - 21cm</t>
  </si>
  <si>
    <t>Magátmérő (cm): max: 6,5cm</t>
  </si>
  <si>
    <t>Réteg: 2</t>
  </si>
  <si>
    <t>Szín: hófehér, 100% cellulóz tartalommal</t>
  </si>
  <si>
    <t>Alappapír (g/m²): min: 2x16 g/m²</t>
  </si>
  <si>
    <t>2.</t>
  </si>
  <si>
    <t>Kéztörlő papírok</t>
  </si>
  <si>
    <t>Csomag/doboz: min: 20db</t>
  </si>
  <si>
    <t>Lapok száma/csomag: min: 128 lap</t>
  </si>
  <si>
    <t>Ív/Lapméret: min: 21 cm x 23cm max: 23cm x 25cm</t>
  </si>
  <si>
    <t>Alappapír (g/m²): min: 2x19 g/m²</t>
  </si>
  <si>
    <t>Fogyasztói csomag: min: 2 tekercs</t>
  </si>
  <si>
    <t>Lapszám/ tekercs: min: 50 lap, max: 60 lap</t>
  </si>
  <si>
    <t>Lapméret: min: 20cm x 23cm</t>
  </si>
  <si>
    <t>Tekercs átmérő: min: 11cm</t>
  </si>
  <si>
    <t>Magátmérő: max: 5,5 cm</t>
  </si>
  <si>
    <t>Alappapír (g/m²): min: 2x20 g/m²</t>
  </si>
  <si>
    <t>Fogyasztói csomag: min. 6 tekercs</t>
  </si>
  <si>
    <t>Hosszúság (m): min. 115 méter</t>
  </si>
  <si>
    <t>Szélesség (cm): 20cm - 21,5cm</t>
  </si>
  <si>
    <t>Tekercs átmérő: min: 14cm</t>
  </si>
  <si>
    <t>Magátmérő (cm): NINCS</t>
  </si>
  <si>
    <t>Belsőmag adagolású: IGEN</t>
  </si>
  <si>
    <t>Fogyasztói csomag: min. 12 tekercs</t>
  </si>
  <si>
    <t>Hosszúság (m): min. 260 méter</t>
  </si>
  <si>
    <t>Szélesség (cm): min: 26cm max: 28cm</t>
  </si>
  <si>
    <t>Tekercs átmérő: min: 26 cm</t>
  </si>
  <si>
    <t>Magátmérő (cm): max. 6 cm</t>
  </si>
  <si>
    <t>Alappapír (g/m²): min: 2x18 g/m²</t>
  </si>
  <si>
    <t>3.</t>
  </si>
  <si>
    <t xml:space="preserve">Orvosi lepedők </t>
  </si>
  <si>
    <t>Fogyasztói csomag: min. 3 tekercs</t>
  </si>
  <si>
    <t>Szélesség (cm): min: 48cm max: 50cm</t>
  </si>
  <si>
    <t>Szélesség (cm): min: 58cm max: 60cm</t>
  </si>
  <si>
    <t>Fogyasztói csomag: min. 1 tekercs</t>
  </si>
  <si>
    <t>Hosszúság (m): min: 50m</t>
  </si>
  <si>
    <t>Hosszúság (m): min: 50m max: 170m</t>
  </si>
  <si>
    <t>Szélesség (cm): min: 48cm max: 60cm</t>
  </si>
  <si>
    <t>Tekercs átmérő: min: 10cm</t>
  </si>
  <si>
    <t>Réteg: 2 (1rtg papír, 1rtg nylon)</t>
  </si>
  <si>
    <t xml:space="preserve">4. </t>
  </si>
  <si>
    <t xml:space="preserve">Környezetbarát higiéniai papírok </t>
  </si>
  <si>
    <t>Szín: eco fehér, min 70% fehérség</t>
  </si>
  <si>
    <t>Alappapír (g/m²): min: 2x17 g/m²</t>
  </si>
  <si>
    <t>Csomag/doboz: min: 16db</t>
  </si>
  <si>
    <t>Lapok száma/csomag: min: 150 lap</t>
  </si>
  <si>
    <t>Ív/Lapméret: min: 22cm x 22cm max: 25cm x 25cm</t>
  </si>
  <si>
    <t>5.</t>
  </si>
  <si>
    <t>Toalett papírok és kéztörlő papírok  (nem pécsi telephely)</t>
  </si>
  <si>
    <t>Ív/Lapméret: min: 22cm x 31cm max: 25cm x 33cm</t>
  </si>
  <si>
    <t>80.000.000.-</t>
  </si>
  <si>
    <t>Ajánlati ár nettó HUF</t>
  </si>
  <si>
    <t>Mértékegység</t>
  </si>
  <si>
    <t>Ajánlati ár bruttó HUF</t>
  </si>
  <si>
    <t>nettó HUF/tekercs</t>
  </si>
  <si>
    <t>Kiszerelés</t>
  </si>
  <si>
    <t>tekercs/ csomag</t>
  </si>
  <si>
    <t>nettó HUF/ folyóméter</t>
  </si>
  <si>
    <t>Összesen:</t>
  </si>
  <si>
    <t>nettó HUF/ lap</t>
  </si>
  <si>
    <t>tekercs/  csomag</t>
  </si>
  <si>
    <t>nettó HUF/m2</t>
  </si>
  <si>
    <t>m2/tekercs</t>
  </si>
  <si>
    <t>92.575.000.-</t>
  </si>
  <si>
    <t>250.000.-</t>
  </si>
  <si>
    <t>4.200.000.-</t>
  </si>
  <si>
    <t>6.150.000.-</t>
  </si>
  <si>
    <t>4.750.000.-</t>
  </si>
  <si>
    <t>4.215.000.-</t>
  </si>
  <si>
    <t>2.075.000.-</t>
  </si>
  <si>
    <t>Fogyasztói csomag: min 6 tekercs</t>
  </si>
  <si>
    <t>Hosszzúság (m) min: 120 m max 140 m</t>
  </si>
  <si>
    <t>Tekercs méret: 14,5*20cm</t>
  </si>
  <si>
    <t>Alappapír (g/m²): min: 38 g/m²</t>
  </si>
  <si>
    <t>Fogyasztói csomag: min 2 tekercs</t>
  </si>
  <si>
    <t>9.600.000.-</t>
  </si>
  <si>
    <t>9.400.000.-</t>
  </si>
  <si>
    <t>Hosszúság (m): min. 70 méter</t>
  </si>
  <si>
    <t>Hosszúság (m): min: 70m max: 170m</t>
  </si>
  <si>
    <t>Összetétel: 100% cellulóz tartalom</t>
  </si>
  <si>
    <t>Réteg: 1</t>
  </si>
  <si>
    <t>gyártói nyilatkozat arról, hogy a termék újrahasznosított</t>
  </si>
  <si>
    <t>Minimális műszaki követelmények</t>
  </si>
  <si>
    <t>Becsült mennyiség a szeződés teljes időtartamára vonatkozóan (tájékoztató jelleggel)</t>
  </si>
  <si>
    <t>tekercs</t>
  </si>
  <si>
    <t>csomag</t>
  </si>
  <si>
    <t>21.375.000.-</t>
  </si>
  <si>
    <t>410.000.-</t>
  </si>
  <si>
    <t>5.100.000.-</t>
  </si>
  <si>
    <t>2.900.000.-</t>
  </si>
  <si>
    <t>ME</t>
  </si>
  <si>
    <t>Mértékegység (ME)</t>
  </si>
  <si>
    <r>
      <t xml:space="preserve">Becsült mennyiség a szeződés teljes időtartamára vonatkozóan </t>
    </r>
    <r>
      <rPr>
        <b/>
        <sz val="11"/>
        <color rgb="FFFF0000"/>
        <rFont val="Times New Roman"/>
        <family val="1"/>
        <charset val="238"/>
      </rPr>
      <t>(tájékoztató jelleggel)</t>
    </r>
  </si>
  <si>
    <t>1 tekercs/fm</t>
  </si>
  <si>
    <t>doboz /csomag</t>
  </si>
  <si>
    <t>tekercs /csomag</t>
  </si>
  <si>
    <t>nettó HUF/csomag</t>
  </si>
  <si>
    <t>I. Értékelési részszemponthoz tartozó súlyszám megoszlása     (összesen 70)</t>
  </si>
  <si>
    <t>Termék megnevezése</t>
  </si>
  <si>
    <t>2.1.V hajtogatott papírtörlő</t>
  </si>
  <si>
    <t>2.3. hengeres papírtörlő midi</t>
  </si>
  <si>
    <t>2.2. háztartási papírtörlő</t>
  </si>
  <si>
    <t>2.4. hengeres papírtörlő mini</t>
  </si>
  <si>
    <t>2.5. tekercses papírtörlő automata adagolóhoz</t>
  </si>
  <si>
    <t>2.6. ipari kéztörlő</t>
  </si>
  <si>
    <t>2.1.</t>
  </si>
  <si>
    <t>2.2.</t>
  </si>
  <si>
    <t>2.3.</t>
  </si>
  <si>
    <t>2.4.</t>
  </si>
  <si>
    <t>2.5.</t>
  </si>
  <si>
    <t>2.6.</t>
  </si>
  <si>
    <t>Ajánlati egységár  (nettó HUF)</t>
  </si>
  <si>
    <t>Lapszám / tekercs</t>
  </si>
  <si>
    <t>1.1. Toalett papír mini 2 rétegű</t>
  </si>
  <si>
    <t>1.1.</t>
  </si>
  <si>
    <t>1 tekercs/ fm</t>
  </si>
  <si>
    <t>Lapszám / csomag</t>
  </si>
  <si>
    <t>I. Értékelési részszemponthoz tartozó súlyszám megoszlása     (összesen 80)</t>
  </si>
  <si>
    <t>3.1. Orvosi lepedő 50 cm-es</t>
  </si>
  <si>
    <t>3.2. Orvosi lepedő 60 cm-es</t>
  </si>
  <si>
    <t>3.3. Orvosi lepedő 60 cm-es PE bevonatos</t>
  </si>
  <si>
    <t>3.1.</t>
  </si>
  <si>
    <t>3.2.</t>
  </si>
  <si>
    <t>3.3.</t>
  </si>
  <si>
    <t>nettó HUF /tekercs</t>
  </si>
  <si>
    <t>Csomag /HUF</t>
  </si>
  <si>
    <t>I. Értékelési részszemponthoz tartozó súlyszám megoszlása     (összesen70)</t>
  </si>
  <si>
    <t>tekercs /  csomag</t>
  </si>
  <si>
    <t>nettó HUF / lap</t>
  </si>
  <si>
    <t>4.1. 100%-osan környezetbarát toalett papír mini 2 rétegű</t>
  </si>
  <si>
    <t>4.2. 100%-osan környezetbarát V hajtogatott papírtörlő</t>
  </si>
  <si>
    <t>4.1.</t>
  </si>
  <si>
    <t>4.2.</t>
  </si>
  <si>
    <t>5.1. Toalett papír mini 2 rétegű</t>
  </si>
  <si>
    <t>5.2. V hajtogatott papírtörlő</t>
  </si>
  <si>
    <t>1 tekercs / fm</t>
  </si>
  <si>
    <t>nettó HUF /csomag</t>
  </si>
  <si>
    <t>5.1.</t>
  </si>
  <si>
    <t>5.2.</t>
  </si>
  <si>
    <t>Ajánlati egységár és a hozzá tartozó súlyszám szorzata                                           (O oszlop x I oszlop)</t>
  </si>
  <si>
    <t>Ajánlati egységár és a hozzá tartozó súlyszám szorzata                                                  (O oszlop x I oszlop)</t>
  </si>
  <si>
    <t>Ajánlati egységár és a hozzá tartozó súlyszám szorzata                                                     (O oszlop x I oszlop)</t>
  </si>
  <si>
    <t>Ajánlati egységár és a hozzá tartozó súlyszám szorzata                          (O oszlop x I oszlop)</t>
  </si>
  <si>
    <t>A felolvasólapon ezt az összeget kérjük feltüntetni!</t>
  </si>
  <si>
    <t>Kérjük, csak a fehéren hagyott cellákat töltsék ki!</t>
  </si>
  <si>
    <t>A táblázat képleteket tartalmaz, ezért kitöltése során annak Ajánlatkérő által rögzített tartalma nem módosítható, nem egészíthető ki!</t>
  </si>
  <si>
    <r>
      <t xml:space="preserve">Termékismertetés megadása  </t>
    </r>
    <r>
      <rPr>
        <b/>
        <sz val="10"/>
        <color rgb="FFFF0000"/>
        <rFont val="Times New Roman"/>
        <family val="1"/>
        <charset val="238"/>
      </rPr>
      <t>(olyan  részletességgel kérjük megadni, hogy a H oszlopban feltüntetett minimum műszaki követelményeknek való megfelelés egyértelműen megállapítható legyen!)</t>
    </r>
  </si>
  <si>
    <t>Szerződés teljes értéke mindösszesen, beleértve az Opciós keretösszeg értékét is                                                 (nettó HUF)</t>
  </si>
  <si>
    <r>
      <t xml:space="preserve">Termékismertetés megadása  </t>
    </r>
    <r>
      <rPr>
        <b/>
        <sz val="10"/>
        <color rgb="FFFF0000"/>
        <rFont val="Times New Roman"/>
        <family val="1"/>
        <charset val="238"/>
      </rPr>
      <t>(olyan  részletességgel kérjük megadni, hogy a H oszlopban feltüntetett minimum műszaki követelményeknek, valamint, amennyiben AT vállalja az Öko címkével rendelkező, azzal egyenértékű, vagy környezetbarát termék szállítását, akkor ezen követelményeknek való megfelelést olyan részletességgel, hogy a III. értékelési részszempontnak való  megfelelés egyértelműen megállapítható legyen!)</t>
    </r>
  </si>
  <si>
    <t>Tekercs átmérő: min: 19cm</t>
  </si>
  <si>
    <t xml:space="preserve">gyártói nyilatkozat arról, hogy a termék előállítása az ISO 14001 szabványnak megfelelt, vagy, hogy a termék az ISO14024 szerinti I-es típusú ökocímkék csoportjába tartozik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</si>
</sst>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14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ill="1" applyBorder="1"/>
    <xf numFmtId="49" fontId="5" fillId="7" borderId="1" xfId="1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" fillId="2" borderId="23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vertical="center"/>
    </xf>
    <xf numFmtId="0" fontId="5" fillId="9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vertical="center"/>
    </xf>
    <xf numFmtId="0" fontId="5" fillId="9" borderId="2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9" borderId="1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12" fillId="0" borderId="0" xfId="0" applyFont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4" borderId="8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6" fillId="9" borderId="14" xfId="1" applyFont="1" applyFill="1" applyBorder="1" applyAlignment="1" applyProtection="1">
      <alignment vertical="center"/>
    </xf>
    <xf numFmtId="0" fontId="5" fillId="9" borderId="1" xfId="1" applyFont="1" applyFill="1" applyBorder="1" applyAlignment="1" applyProtection="1">
      <alignment horizontal="left" vertical="center" wrapText="1"/>
    </xf>
    <xf numFmtId="0" fontId="6" fillId="9" borderId="1" xfId="1" applyFont="1" applyFill="1" applyBorder="1" applyAlignment="1" applyProtection="1">
      <alignment vertical="center"/>
    </xf>
    <xf numFmtId="0" fontId="5" fillId="9" borderId="21" xfId="1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Protection="1"/>
    <xf numFmtId="0" fontId="7" fillId="5" borderId="45" xfId="0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4" fillId="0" borderId="0" xfId="0" applyFont="1"/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5" fillId="6" borderId="13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9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2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6" fillId="9" borderId="13" xfId="1" applyFont="1" applyFill="1" applyBorder="1" applyAlignment="1" applyProtection="1">
      <alignment horizontal="center" vertical="center"/>
    </xf>
    <xf numFmtId="0" fontId="6" fillId="9" borderId="4" xfId="1" applyFont="1" applyFill="1" applyBorder="1" applyAlignment="1" applyProtection="1">
      <alignment horizontal="center" vertical="center"/>
    </xf>
    <xf numFmtId="0" fontId="6" fillId="9" borderId="19" xfId="1" applyFont="1" applyFill="1" applyBorder="1" applyAlignment="1" applyProtection="1">
      <alignment horizontal="center" vertical="center"/>
    </xf>
    <xf numFmtId="0" fontId="5" fillId="9" borderId="13" xfId="1" applyFont="1" applyFill="1" applyBorder="1" applyAlignment="1" applyProtection="1">
      <alignment horizontal="center" vertical="center"/>
    </xf>
    <xf numFmtId="0" fontId="5" fillId="9" borderId="4" xfId="1" applyFont="1" applyFill="1" applyBorder="1" applyAlignment="1" applyProtection="1">
      <alignment horizontal="center" vertical="center"/>
    </xf>
    <xf numFmtId="0" fontId="5" fillId="9" borderId="19" xfId="1" applyFont="1" applyFill="1" applyBorder="1" applyAlignment="1" applyProtection="1">
      <alignment horizontal="center" vertical="center"/>
    </xf>
    <xf numFmtId="3" fontId="5" fillId="9" borderId="13" xfId="1" applyNumberFormat="1" applyFont="1" applyFill="1" applyBorder="1" applyAlignment="1" applyProtection="1">
      <alignment horizontal="center" vertical="center" wrapText="1"/>
    </xf>
    <xf numFmtId="3" fontId="5" fillId="9" borderId="4" xfId="1" applyNumberFormat="1" applyFont="1" applyFill="1" applyBorder="1" applyAlignment="1" applyProtection="1">
      <alignment horizontal="center" vertical="center" wrapText="1"/>
    </xf>
    <xf numFmtId="3" fontId="5" fillId="9" borderId="19" xfId="1" applyNumberFormat="1" applyFont="1" applyFill="1" applyBorder="1" applyAlignment="1" applyProtection="1">
      <alignment horizontal="center" vertical="center" wrapText="1"/>
    </xf>
    <xf numFmtId="3" fontId="5" fillId="9" borderId="13" xfId="1" applyNumberFormat="1" applyFont="1" applyFill="1" applyBorder="1" applyAlignment="1" applyProtection="1">
      <alignment horizontal="center" vertical="center"/>
    </xf>
    <xf numFmtId="3" fontId="5" fillId="9" borderId="4" xfId="1" applyNumberFormat="1" applyFont="1" applyFill="1" applyBorder="1" applyAlignment="1" applyProtection="1">
      <alignment horizontal="center" vertical="center"/>
    </xf>
    <xf numFmtId="3" fontId="5" fillId="9" borderId="19" xfId="1" applyNumberFormat="1" applyFont="1" applyFill="1" applyBorder="1" applyAlignment="1" applyProtection="1">
      <alignment horizontal="center" vertical="center"/>
    </xf>
    <xf numFmtId="0" fontId="5" fillId="9" borderId="12" xfId="1" applyFont="1" applyFill="1" applyBorder="1" applyAlignment="1" applyProtection="1">
      <alignment horizontal="center" vertical="center"/>
    </xf>
    <xf numFmtId="0" fontId="5" fillId="9" borderId="16" xfId="1" applyFont="1" applyFill="1" applyBorder="1" applyAlignment="1" applyProtection="1">
      <alignment horizontal="center" vertical="center"/>
    </xf>
    <xf numFmtId="0" fontId="5" fillId="9" borderId="18" xfId="1" applyFont="1" applyFill="1" applyBorder="1" applyAlignment="1" applyProtection="1">
      <alignment horizontal="center" vertical="center"/>
    </xf>
    <xf numFmtId="0" fontId="5" fillId="9" borderId="14" xfId="1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 wrapText="1"/>
    </xf>
    <xf numFmtId="0" fontId="5" fillId="9" borderId="21" xfId="1" applyFont="1" applyFill="1" applyBorder="1" applyAlignment="1" applyProtection="1">
      <alignment horizontal="center" vertical="center" wrapText="1"/>
    </xf>
    <xf numFmtId="3" fontId="7" fillId="7" borderId="15" xfId="0" applyNumberFormat="1" applyFont="1" applyFill="1" applyBorder="1" applyAlignment="1" applyProtection="1">
      <alignment horizontal="center" vertical="center"/>
    </xf>
    <xf numFmtId="3" fontId="7" fillId="7" borderId="17" xfId="0" applyNumberFormat="1" applyFont="1" applyFill="1" applyBorder="1" applyAlignment="1" applyProtection="1">
      <alignment horizontal="center" vertical="center"/>
    </xf>
    <xf numFmtId="3" fontId="7" fillId="7" borderId="22" xfId="0" applyNumberFormat="1" applyFont="1" applyFill="1" applyBorder="1" applyAlignment="1" applyProtection="1">
      <alignment horizontal="center" vertical="center"/>
    </xf>
    <xf numFmtId="9" fontId="5" fillId="7" borderId="13" xfId="1" applyNumberFormat="1" applyFont="1" applyFill="1" applyBorder="1" applyAlignment="1" applyProtection="1">
      <alignment horizontal="center" vertical="center"/>
    </xf>
    <xf numFmtId="0" fontId="5" fillId="7" borderId="4" xfId="1" applyFont="1" applyFill="1" applyBorder="1" applyAlignment="1" applyProtection="1">
      <alignment horizontal="center" vertical="center"/>
    </xf>
    <xf numFmtId="0" fontId="5" fillId="7" borderId="19" xfId="1" applyFont="1" applyFill="1" applyBorder="1" applyAlignment="1" applyProtection="1">
      <alignment horizontal="center" vertical="center"/>
    </xf>
    <xf numFmtId="0" fontId="5" fillId="7" borderId="13" xfId="1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0" fontId="6" fillId="9" borderId="5" xfId="1" applyFont="1" applyFill="1" applyBorder="1" applyAlignment="1">
      <alignment horizontal="center" vertical="center"/>
    </xf>
    <xf numFmtId="0" fontId="6" fillId="9" borderId="19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9" fontId="4" fillId="7" borderId="3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3" fontId="7" fillId="7" borderId="22" xfId="0" applyNumberFormat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 applyProtection="1">
      <alignment horizontal="center" vertical="center"/>
    </xf>
    <xf numFmtId="1" fontId="4" fillId="7" borderId="4" xfId="0" applyNumberFormat="1" applyFont="1" applyFill="1" applyBorder="1" applyAlignment="1" applyProtection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3" fontId="7" fillId="7" borderId="30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5" fillId="9" borderId="3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5" fillId="9" borderId="19" xfId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21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3" fontId="7" fillId="7" borderId="29" xfId="0" applyNumberFormat="1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horizontal="center" vertical="center" wrapText="1"/>
    </xf>
    <xf numFmtId="3" fontId="4" fillId="9" borderId="4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 wrapText="1"/>
    </xf>
    <xf numFmtId="9" fontId="5" fillId="7" borderId="13" xfId="1" applyNumberFormat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3" fontId="2" fillId="7" borderId="26" xfId="1" applyNumberFormat="1" applyFont="1" applyFill="1" applyBorder="1" applyAlignment="1">
      <alignment horizontal="center" vertical="center"/>
    </xf>
    <xf numFmtId="3" fontId="2" fillId="7" borderId="28" xfId="1" applyNumberFormat="1" applyFont="1" applyFill="1" applyBorder="1" applyAlignment="1">
      <alignment horizontal="center" vertical="center"/>
    </xf>
    <xf numFmtId="3" fontId="2" fillId="7" borderId="29" xfId="1" applyNumberFormat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9" borderId="23" xfId="1" applyFont="1" applyFill="1" applyBorder="1" applyAlignment="1">
      <alignment horizontal="center" vertical="center"/>
    </xf>
    <xf numFmtId="0" fontId="5" fillId="9" borderId="27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3" fontId="5" fillId="9" borderId="14" xfId="1" applyNumberFormat="1" applyFont="1" applyFill="1" applyBorder="1" applyAlignment="1">
      <alignment horizontal="center" vertical="center"/>
    </xf>
    <xf numFmtId="3" fontId="5" fillId="9" borderId="1" xfId="1" applyNumberFormat="1" applyFont="1" applyFill="1" applyBorder="1" applyAlignment="1">
      <alignment horizontal="center" vertical="center"/>
    </xf>
    <xf numFmtId="3" fontId="5" fillId="9" borderId="21" xfId="1" applyNumberFormat="1" applyFont="1" applyFill="1" applyBorder="1" applyAlignment="1">
      <alignment horizontal="center" vertical="center"/>
    </xf>
    <xf numFmtId="3" fontId="5" fillId="9" borderId="8" xfId="1" applyNumberFormat="1" applyFont="1" applyFill="1" applyBorder="1" applyAlignment="1">
      <alignment horizontal="center" vertical="center" wrapText="1"/>
    </xf>
    <xf numFmtId="3" fontId="5" fillId="9" borderId="9" xfId="1" applyNumberFormat="1" applyFont="1" applyFill="1" applyBorder="1" applyAlignment="1">
      <alignment horizontal="center" vertical="center" wrapText="1"/>
    </xf>
    <xf numFmtId="3" fontId="5" fillId="9" borderId="10" xfId="1" applyNumberFormat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9" fontId="5" fillId="7" borderId="3" xfId="1" applyNumberFormat="1" applyFont="1" applyFill="1" applyBorder="1" applyAlignment="1">
      <alignment horizontal="center" vertical="center"/>
    </xf>
    <xf numFmtId="3" fontId="2" fillId="7" borderId="30" xfId="1" applyNumberFormat="1" applyFont="1" applyFill="1" applyBorder="1" applyAlignment="1">
      <alignment horizontal="center" vertical="center"/>
    </xf>
    <xf numFmtId="3" fontId="5" fillId="9" borderId="24" xfId="1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3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9" fontId="4" fillId="7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4" fillId="9" borderId="27" xfId="0" applyNumberFormat="1" applyFont="1" applyFill="1" applyBorder="1" applyAlignment="1">
      <alignment horizontal="center" vertical="center"/>
    </xf>
    <xf numFmtId="3" fontId="4" fillId="9" borderId="31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6" fillId="9" borderId="14" xfId="1" applyFont="1" applyFill="1" applyBorder="1" applyAlignment="1">
      <alignment horizontal="center" vertical="center"/>
    </xf>
    <xf numFmtId="0" fontId="5" fillId="9" borderId="19" xfId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3" fontId="4" fillId="9" borderId="14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horizontal="center" vertical="center"/>
    </xf>
    <xf numFmtId="3" fontId="4" fillId="9" borderId="21" xfId="0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3" fontId="4" fillId="9" borderId="13" xfId="0" applyNumberFormat="1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/>
    </xf>
    <xf numFmtId="3" fontId="4" fillId="9" borderId="1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4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13" Type="http://schemas.openxmlformats.org/officeDocument/2006/relationships/revisionLog" Target="revisionLog8.xml"/><Relationship Id="rId7" Type="http://schemas.openxmlformats.org/officeDocument/2006/relationships/revisionLog" Target="revisionLog1.xml"/><Relationship Id="rId12" Type="http://schemas.openxmlformats.org/officeDocument/2006/relationships/revisionLog" Target="revisionLog7.xml"/><Relationship Id="rId17" Type="http://schemas.openxmlformats.org/officeDocument/2006/relationships/revisionLog" Target="revisionLog12.xml"/><Relationship Id="rId16" Type="http://schemas.openxmlformats.org/officeDocument/2006/relationships/revisionLog" Target="revisionLog11.xml"/><Relationship Id="rId11" Type="http://schemas.openxmlformats.org/officeDocument/2006/relationships/revisionLog" Target="revisionLog5.xml"/><Relationship Id="rId15" Type="http://schemas.openxmlformats.org/officeDocument/2006/relationships/revisionLog" Target="revisionLog10.xml"/><Relationship Id="rId10" Type="http://schemas.openxmlformats.org/officeDocument/2006/relationships/revisionLog" Target="revisionLog4.xml"/><Relationship Id="rId9" Type="http://schemas.openxmlformats.org/officeDocument/2006/relationships/revisionLog" Target="revisionLog3.xml"/><Relationship Id="rId14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C73A54-C5AE-488C-A2A7-636F73EA7711}" diskRevisions="1" revisionId="44" version="17">
  <header guid="{E4B0735A-5749-4803-8227-8E9E16C78F93}" dateTime="2018-02-27T11:29:51" maxSheetId="6" userName="Tóth Veronika" r:id="rId7" minRId="15">
    <sheetIdMap count="5">
      <sheetId val="1"/>
      <sheetId val="2"/>
      <sheetId val="3"/>
      <sheetId val="4"/>
      <sheetId val="5"/>
    </sheetIdMap>
  </header>
  <header guid="{350DEA00-A973-48BC-8C45-144DD3BC6CBB}" dateTime="2018-02-27T11:36:07" maxSheetId="6" userName="Tóth Veronika" r:id="rId8" minRId="16" maxRId="20">
    <sheetIdMap count="5">
      <sheetId val="1"/>
      <sheetId val="2"/>
      <sheetId val="3"/>
      <sheetId val="4"/>
      <sheetId val="5"/>
    </sheetIdMap>
  </header>
  <header guid="{A2791811-9156-443A-B72C-8ED1283D99D8}" dateTime="2018-02-27T11:39:53" maxSheetId="6" userName="Tóth Veronika" r:id="rId9" minRId="21" maxRId="27">
    <sheetIdMap count="5">
      <sheetId val="1"/>
      <sheetId val="2"/>
      <sheetId val="3"/>
      <sheetId val="4"/>
      <sheetId val="5"/>
    </sheetIdMap>
  </header>
  <header guid="{9E9E7277-5885-4EEB-9C4B-3D4FECF17390}" dateTime="2018-02-27T11:40:25" maxSheetId="6" userName="Tóth Veronika" r:id="rId10" minRId="28">
    <sheetIdMap count="5">
      <sheetId val="1"/>
      <sheetId val="2"/>
      <sheetId val="3"/>
      <sheetId val="4"/>
      <sheetId val="5"/>
    </sheetIdMap>
  </header>
  <header guid="{4638DB8A-3DAF-49FE-848D-434648BECA9B}" dateTime="2018-02-27T11:41:39" maxSheetId="6" userName="Tóth Veronika" r:id="rId11" minRId="29">
    <sheetIdMap count="5">
      <sheetId val="1"/>
      <sheetId val="2"/>
      <sheetId val="3"/>
      <sheetId val="4"/>
      <sheetId val="5"/>
    </sheetIdMap>
  </header>
  <header guid="{E139B1FA-6925-4A39-B17A-704E25D9DB67}" dateTime="2018-02-27T11:42:36" maxSheetId="6" userName="Tóth Veronika" r:id="rId12" minRId="30" maxRId="32">
    <sheetIdMap count="5">
      <sheetId val="1"/>
      <sheetId val="2"/>
      <sheetId val="3"/>
      <sheetId val="4"/>
      <sheetId val="5"/>
    </sheetIdMap>
  </header>
  <header guid="{0C5CC161-216B-4E25-AA35-68961D69029C}" dateTime="2018-02-27T11:44:26" maxSheetId="6" userName="Tóth Veronika" r:id="rId13" minRId="33" maxRId="35">
    <sheetIdMap count="5">
      <sheetId val="1"/>
      <sheetId val="2"/>
      <sheetId val="3"/>
      <sheetId val="4"/>
      <sheetId val="5"/>
    </sheetIdMap>
  </header>
  <header guid="{30DAFF27-C382-4B4A-B1C6-B1E16EE028F4}" dateTime="2018-02-27T11:44:38" maxSheetId="6" userName="Tóth Veronika" r:id="rId14" minRId="36">
    <sheetIdMap count="5">
      <sheetId val="1"/>
      <sheetId val="2"/>
      <sheetId val="3"/>
      <sheetId val="4"/>
      <sheetId val="5"/>
    </sheetIdMap>
  </header>
  <header guid="{F66EB2A2-F846-4515-B7A7-856A4ACFB7F0}" dateTime="2018-02-27T11:45:16" maxSheetId="6" userName="Tóth Veronika" r:id="rId15" minRId="37" maxRId="38">
    <sheetIdMap count="5">
      <sheetId val="1"/>
      <sheetId val="2"/>
      <sheetId val="3"/>
      <sheetId val="4"/>
      <sheetId val="5"/>
    </sheetIdMap>
  </header>
  <header guid="{0F64C735-06FF-4905-88AC-8E534A86B919}" dateTime="2018-02-27T11:45:58" maxSheetId="6" userName="Tóth Veronika" r:id="rId16" minRId="39" maxRId="42">
    <sheetIdMap count="5">
      <sheetId val="1"/>
      <sheetId val="2"/>
      <sheetId val="3"/>
      <sheetId val="4"/>
      <sheetId val="5"/>
    </sheetIdMap>
  </header>
  <header guid="{30C73A54-C5AE-488C-A2A7-636F73EA7711}" dateTime="2018-03-05T11:45:00" maxSheetId="6" userName="Tóth Veronika" r:id="rId17" minRId="43" maxRId="4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D1" t="inlineStr">
      <is>
        <t>Teljes Keretösszeg, beleértve az Opciós keretösszeg értékét is                                                 (nettó HUF)</t>
      </is>
    </oc>
    <nc r="D1" t="inlineStr">
      <is>
        <t>Szerződés teljes értéke mindösszesen, beleértve az Opciós keretösszeg értékét is                                                 (nettó HUF)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4" numFmtId="4">
    <oc r="F2">
      <v>50000</v>
    </oc>
    <nc r="F2">
      <v>37500</v>
    </nc>
  </rcc>
  <rcc rId="38" sId="4" numFmtId="4">
    <oc r="F12">
      <v>70000</v>
    </oc>
    <nc r="F12">
      <v>52500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5" odxf="1" dxf="1">
    <oc r="D1" t="inlineStr">
      <is>
        <t>Teljes Keretösszeg, beleértve az Opciós keretösszeg értékét is                                                 (nettó HUF)</t>
      </is>
    </oc>
    <nc r="D1" t="inlineStr">
      <is>
        <t>Szerződés teljes értéke mindösszesen, beleértve az Opciós keretösszeg értékét is                                                 (nettó HUF)</t>
      </is>
    </nc>
    <odxf/>
    <ndxf/>
  </rcc>
  <rfmt sheetId="5" sqref="E1" start="0" length="0">
    <dxf/>
  </rfmt>
  <rcc rId="40" sId="5">
    <o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ha vállalja az Öko címkével rendelkező, azzal egyenértékű, vagy teljesen lebomló környezetbarát termék szállítását, akkor ezen követelményeknek való megfelelés egyértelműen megállapítható legyen!)</t>
        </r>
      </is>
    </oc>
    <n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amennyiben AT vállalja az Öko címkével rendelkező, azzal egyenértékű, vagy környezetbarát termék szállítását, akkor ezen követelményeknek való megfelelést olyan részletességgel, hogy a III. értékelési részszempontnak való  megfelelés egyértelműen megállapítható legyen!)</t>
        </r>
      </is>
    </nc>
  </rcc>
  <rcc rId="41" sId="5" numFmtId="4">
    <oc r="F2">
      <v>30000</v>
    </oc>
    <nc r="F2">
      <v>22500</v>
    </nc>
  </rcc>
  <rcc rId="42" sId="5" numFmtId="4">
    <oc r="F10">
      <v>18800</v>
    </oc>
    <nc r="F10">
      <v>14100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4">
    <oc r="H11" t="inlineStr">
      <is>
        <t xml:space="preserve">gyártói nyilatkozat arról, hogy a termék előállítása az ISO 14001 szabványnak megfelelt, vagy, hogy a termék az ISO1024 szerinti I-es típusú ökocímkék csoportjába tartozik </t>
      </is>
    </oc>
    <nc r="H11" t="inlineStr">
      <is>
        <t xml:space="preserve">gyártói nyilatkozat arról, hogy a termék előállítása az ISO 14001 szabványnak megfelelt, vagy, hogy a termék az ISO14024 szerinti I-es típusú ökocímkék csoportjába tartozik </t>
      </is>
    </nc>
  </rcc>
  <rcc rId="44" sId="4">
    <oc r="H19" t="inlineStr">
      <is>
        <t xml:space="preserve">gyártói nyilatkozat arról, hogy a termék előállítása az ISO 14001 szabványnak megfelelt, vagy, hogy a termék az ISO1024 szerinti I-es típusú ökocímkék csoportjába tartozik </t>
      </is>
    </oc>
    <nc r="H19" t="inlineStr">
      <is>
        <t xml:space="preserve">gyártói nyilatkozat arról, hogy a termék előállítása az ISO 14001 szabványnak megfelelt, vagy, hogy a termék az ISO14024 szerinti I-es típusú ökocímkék csoportjába tartozik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o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ha vállalja az Öko címkével rendelkező, azzal egyenértékű, vagy teljesen lebomló környezetbarát termék szállítását, akkor ezen követelményeknek való megfelelés egyértelműen megállapítható legyen!)</t>
        </r>
      </is>
    </oc>
    <n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amennyiben AT vállalja az Öko címkével rendelkező, azzal egyenértékű, vagy környezetbarát termék szállítását, akkor ezen követelményeknek való megfelelést olyan részletességgel, hogy a III. értékelési részszempontnak való  megfelelés egyértelműen megállapítható legyen!)</t>
        </r>
      </is>
    </nc>
  </rcc>
  <rfmt sheetId="1" sqref="A12" start="0" length="0">
    <dxf>
      <font>
        <b/>
        <i/>
        <u/>
        <sz val="14"/>
        <color rgb="FFFF0000"/>
        <name val="Times New Roman"/>
        <scheme val="none"/>
      </font>
      <protection locked="1"/>
    </dxf>
  </rfmt>
  <rfmt sheetId="1" sqref="A13" start="0" length="0">
    <dxf>
      <font>
        <b/>
        <i/>
        <u/>
        <sz val="14"/>
        <color rgb="FFFF0000"/>
        <name val="Times New Roman"/>
        <scheme val="none"/>
      </font>
      <protection locked="1"/>
    </dxf>
  </rfmt>
  <rcc rId="17" sId="1">
    <oc r="B17" t="inlineStr">
      <is>
        <t>A táblázat képleteket tartalmaz, ezért kitöltése során annak Ajánlatkérő által rögzített tartalma nem módosítható, nem egészíthető ki!</t>
      </is>
    </oc>
    <nc r="B17"/>
  </rcc>
  <rcc rId="18" sId="1">
    <oc r="B18" t="inlineStr">
      <is>
        <t>Kérjük, csak a fehéren hagyott cellákat töltsék ki!</t>
      </is>
    </oc>
    <nc r="B18"/>
  </rcc>
  <rcc rId="19" sId="1" odxf="1" dxf="1">
    <nc r="A15" t="inlineStr">
      <is>
        <t>A táblázat képleteket tartalmaz, ezért kitöltése során annak Ajánlatkérő által rögzített tartalma nem módosítható, nem egészíthető ki!</t>
      </is>
    </nc>
    <odxf>
      <font>
        <b val="0"/>
        <i val="0"/>
        <u val="none"/>
        <sz val="11"/>
        <color theme="1"/>
        <name val="Calibri"/>
        <scheme val="minor"/>
      </font>
      <protection locked="0"/>
    </odxf>
    <ndxf>
      <font>
        <b/>
        <i/>
        <u/>
        <sz val="14"/>
        <color rgb="FFFF0000"/>
        <name val="Times New Roman"/>
        <scheme val="none"/>
      </font>
      <protection locked="1"/>
    </ndxf>
  </rcc>
  <rcc rId="20" sId="1" odxf="1" dxf="1">
    <nc r="A16" t="inlineStr">
      <is>
        <t>Kérjük, csak a fehéren hagyott cellákat töltsék ki!</t>
      </is>
    </nc>
    <odxf>
      <font>
        <b val="0"/>
        <i val="0"/>
        <u val="none"/>
        <sz val="11"/>
        <color theme="1"/>
        <name val="Calibri"/>
        <scheme val="minor"/>
      </font>
      <protection locked="0"/>
    </odxf>
    <ndxf>
      <font>
        <b/>
        <i/>
        <u/>
        <sz val="14"/>
        <color rgb="FFFF0000"/>
        <name val="Times New Roman"/>
        <scheme val="none"/>
      </font>
      <protection locked="1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2" odxf="1" dxf="1">
    <oc r="D1" t="inlineStr">
      <is>
        <t>Teljes Keretösszeg, beleértve az Opciós keretösszeg értékét is                                                 (nettó HUF)</t>
      </is>
    </oc>
    <nc r="D1" t="inlineStr">
      <is>
        <t>Szerződés teljes értéke mindösszesen, beleértve az Opciós keretösszeg értékét is                                                 (nettó HUF)</t>
      </is>
    </nc>
    <odxf/>
    <ndxf/>
  </rcc>
  <rfmt sheetId="2" sqref="E1" start="0" length="0">
    <dxf/>
  </rfmt>
  <rcc rId="22" sId="2" numFmtId="4">
    <oc r="F2">
      <v>600000</v>
    </oc>
    <nc r="F2">
      <v>450000</v>
    </nc>
  </rcc>
  <rcc rId="23" sId="2" numFmtId="4">
    <oc r="F8">
      <v>5000</v>
    </oc>
    <nc r="F8">
      <v>3750</v>
    </nc>
  </rcc>
  <rcc rId="24" sId="2" numFmtId="4">
    <oc r="F16">
      <v>8600</v>
    </oc>
    <nc r="F16">
      <v>6450</v>
    </nc>
  </rcc>
  <rcc rId="25" sId="2" numFmtId="4">
    <oc r="F25">
      <v>24000</v>
    </oc>
    <nc r="F25">
      <v>18000</v>
    </nc>
  </rcc>
  <rcc rId="26" sId="2" numFmtId="4">
    <oc r="F34">
      <v>16000</v>
    </oc>
    <nc r="F34">
      <v>12000</v>
    </nc>
  </rcc>
  <rcc rId="27" sId="2" numFmtId="4">
    <oc r="F40">
      <v>1200</v>
    </oc>
    <nc r="F40">
      <v>900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2">
    <o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ha vállalja az Öko címkével rendelkező, azzal egyenértékű, vagy teljesen lebomló környezetbarát termék szállítását, akkor ezen követelményeknek való megfelelés egyértelműen megállapítható legyen!)</t>
        </r>
      </is>
    </oc>
    <nc r="L1" t="inlineStr">
      <is>
        <r>
          <t xml:space="preserve">Termékismertetés megadása  </t>
        </r>
        <r>
          <rPr>
            <b/>
            <sz val="10"/>
            <color rgb="FFFF0000"/>
            <rFont val="Times New Roman"/>
            <family val="1"/>
            <charset val="238"/>
          </rPr>
          <t>(olyan  részletességgel kérjük megadni, hogy a H oszlopban feltüntetett minimum műszaki követelményeknek, valamint, amennyiben AT vállalja az Öko címkével rendelkező, azzal egyenértékű, vagy környezetbarát termék szállítását, akkor ezen követelményeknek való megfelelést olyan részletességgel, hogy a III. értékelési részszempontnak való  megfelelés egyértelműen megállapítható legyen!)</t>
        </r>
      </is>
    </nc>
  </rcc>
  <rcv guid="{312AEEB9-832A-4BF7-87D3-C99A22BFCC1F}" action="delete"/>
  <rcv guid="{312AEEB9-832A-4BF7-87D3-C99A22BFCC1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2">
    <oc r="H19" t="inlineStr">
      <is>
        <t>Tekercs átmérő: min: 14cm</t>
      </is>
    </oc>
    <nc r="H19" t="inlineStr">
      <is>
        <t>Tekercs átmérő: min: 19cm</t>
      </is>
    </nc>
  </rcc>
  <rcv guid="{312AEEB9-832A-4BF7-87D3-C99A22BFCC1F}" action="delete"/>
  <rcv guid="{312AEEB9-832A-4BF7-87D3-C99A22BFCC1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3" numFmtId="4">
    <oc r="F2">
      <v>4800</v>
    </oc>
    <nc r="F2">
      <v>3600</v>
    </nc>
  </rcc>
  <rcc rId="31" sId="3" numFmtId="4">
    <oc r="F10">
      <v>24000</v>
    </oc>
    <nc r="F10">
      <v>18000</v>
    </nc>
  </rcc>
  <rcc rId="32" sId="3" numFmtId="4">
    <oc r="F18">
      <v>280</v>
    </oc>
    <nc r="F18">
      <v>210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3" odxf="1" dxf="1">
    <oc r="D1" t="inlineStr">
      <is>
        <t>Teljes Keretösszeg, beleértve az Opciós keretösszeg értékét is                                                 (nettó HUF)</t>
      </is>
    </oc>
    <nc r="D1" t="inlineStr">
      <is>
        <t>Szerződés teljes értéke mindösszesen, beleértve az Opciós keretösszeg értékét is                                                 (nettó HUF)</t>
      </is>
    </nc>
    <odxf/>
    <ndxf/>
  </rcc>
  <rcc rId="34" sId="4" odxf="1" dxf="1">
    <oc r="D1" t="inlineStr">
      <is>
        <t>Teljes Keretösszeg, beleértve az Opciós keretösszeg értékét is                                                 (nettó HUF)</t>
      </is>
    </oc>
    <nc r="D1" t="inlineStr">
      <is>
        <t>Szerződés teljes értéke mindösszesen, beleértve az Opciós keretösszeg értékét is                                                 (nettó HUF)</t>
      </is>
    </nc>
    <odxf/>
    <ndxf/>
  </rcc>
  <rcc rId="35" sId="4">
    <oc r="H11" t="inlineStr">
      <is>
        <t>ISO 14001 minőségbiztosítási szabványnak való megfelelést igazoló dokumentumot</t>
      </is>
    </oc>
    <nc r="H11" t="inlineStr">
      <is>
        <t xml:space="preserve">gyártói nyilatkozat arról, hogy a termék előállítása az ISO 14001 szabványnak megfelelt, vagy, hogy a termék az ISO1024 szerinti I-es típusú ökocímkék csoportjába tartozik 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4" odxf="1" dxf="1">
    <oc r="H19" t="inlineStr">
      <is>
        <t>ISO 14001 minőségbiztosítási szabványnak való megfelelést igazoló dokumentumot</t>
      </is>
    </oc>
    <nc r="H19" t="inlineStr">
      <is>
        <t xml:space="preserve">gyártói nyilatkozat arról, hogy a termék előállítása az ISO 14001 szabványnak megfelelt, vagy, hogy a termék az ISO1024 szerinti I-es típusú ökocímkék csoportjába tartozik </t>
      </is>
    </nc>
    <odxf>
      <border outline="0">
        <bottom style="medium">
          <color indexed="64"/>
        </bottom>
      </border>
    </odxf>
    <ndxf>
      <border outline="0">
        <bottom style="thin">
          <color auto="1"/>
        </bottom>
      </border>
    </ndxf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W18"/>
  <sheetViews>
    <sheetView tabSelected="1" zoomScale="70" zoomScaleNormal="7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L1" sqref="L1"/>
    </sheetView>
  </sheetViews>
  <sheetFormatPr defaultRowHeight="15" x14ac:dyDescent="0.25"/>
  <cols>
    <col min="1" max="1" width="9.140625" style="39"/>
    <col min="2" max="2" width="15.7109375" style="39" customWidth="1"/>
    <col min="3" max="3" width="28.5703125" style="39" customWidth="1"/>
    <col min="4" max="4" width="13" style="39" customWidth="1"/>
    <col min="5" max="5" width="14.5703125" style="39" customWidth="1"/>
    <col min="6" max="7" width="15.28515625" style="39" customWidth="1"/>
    <col min="8" max="8" width="46.42578125" style="39" customWidth="1"/>
    <col min="9" max="9" width="21.42578125" style="39" customWidth="1"/>
    <col min="10" max="10" width="11.28515625" style="39" customWidth="1"/>
    <col min="11" max="11" width="14.5703125" style="39" customWidth="1"/>
    <col min="12" max="12" width="28" style="39" customWidth="1"/>
    <col min="13" max="13" width="12.28515625" style="39" customWidth="1"/>
    <col min="14" max="14" width="9.5703125" style="39" customWidth="1"/>
    <col min="15" max="15" width="13.28515625" style="39" customWidth="1"/>
    <col min="16" max="16" width="15.28515625" style="39" customWidth="1"/>
    <col min="17" max="17" width="9.140625" style="39"/>
    <col min="18" max="19" width="14" style="39" customWidth="1"/>
    <col min="20" max="20" width="14.5703125" style="39" customWidth="1"/>
    <col min="21" max="21" width="10.28515625" style="39" customWidth="1"/>
    <col min="22" max="22" width="12.140625" style="39" customWidth="1"/>
    <col min="23" max="23" width="11.7109375" style="39" customWidth="1"/>
    <col min="24" max="16384" width="9.140625" style="39"/>
  </cols>
  <sheetData>
    <row r="1" spans="1:23" ht="207.75" thickBot="1" x14ac:dyDescent="0.3">
      <c r="A1" s="45" t="s">
        <v>0</v>
      </c>
      <c r="B1" s="79" t="s">
        <v>1</v>
      </c>
      <c r="C1" s="80"/>
      <c r="D1" s="79" t="s">
        <v>157</v>
      </c>
      <c r="E1" s="80"/>
      <c r="F1" s="46" t="s">
        <v>102</v>
      </c>
      <c r="G1" s="47" t="s">
        <v>101</v>
      </c>
      <c r="H1" s="47" t="s">
        <v>92</v>
      </c>
      <c r="I1" s="48" t="s">
        <v>107</v>
      </c>
      <c r="J1" s="49" t="s">
        <v>2</v>
      </c>
      <c r="K1" s="50" t="s">
        <v>3</v>
      </c>
      <c r="L1" s="50" t="s">
        <v>158</v>
      </c>
      <c r="M1" s="50" t="s">
        <v>65</v>
      </c>
      <c r="N1" s="51" t="s">
        <v>100</v>
      </c>
      <c r="O1" s="50" t="s">
        <v>121</v>
      </c>
      <c r="P1" s="51" t="s">
        <v>62</v>
      </c>
      <c r="Q1" s="51" t="s">
        <v>4</v>
      </c>
      <c r="R1" s="51" t="s">
        <v>63</v>
      </c>
      <c r="S1" s="50" t="s">
        <v>103</v>
      </c>
      <c r="T1" s="51" t="s">
        <v>61</v>
      </c>
      <c r="U1" s="51" t="s">
        <v>100</v>
      </c>
      <c r="V1" s="51" t="s">
        <v>68</v>
      </c>
      <c r="W1" s="52" t="s">
        <v>135</v>
      </c>
    </row>
    <row r="2" spans="1:23" x14ac:dyDescent="0.25">
      <c r="A2" s="81" t="s">
        <v>5</v>
      </c>
      <c r="B2" s="98" t="s">
        <v>6</v>
      </c>
      <c r="C2" s="89" t="s">
        <v>123</v>
      </c>
      <c r="D2" s="95">
        <v>80000000</v>
      </c>
      <c r="E2" s="89" t="s">
        <v>60</v>
      </c>
      <c r="F2" s="92">
        <v>345000</v>
      </c>
      <c r="G2" s="101" t="s">
        <v>94</v>
      </c>
      <c r="H2" s="53" t="s">
        <v>7</v>
      </c>
      <c r="I2" s="86">
        <v>70</v>
      </c>
      <c r="J2" s="67"/>
      <c r="K2" s="67"/>
      <c r="L2" s="67"/>
      <c r="M2" s="67">
        <v>0</v>
      </c>
      <c r="N2" s="76" t="s">
        <v>66</v>
      </c>
      <c r="O2" s="67">
        <v>0</v>
      </c>
      <c r="P2" s="76" t="s">
        <v>67</v>
      </c>
      <c r="Q2" s="107">
        <v>0.27</v>
      </c>
      <c r="R2" s="110">
        <f>O2*1.27</f>
        <v>0</v>
      </c>
      <c r="S2" s="83">
        <v>0</v>
      </c>
      <c r="T2" s="70">
        <f>S2*O2</f>
        <v>0</v>
      </c>
      <c r="U2" s="73" t="s">
        <v>134</v>
      </c>
      <c r="V2" s="104">
        <f>T2*F2</f>
        <v>0</v>
      </c>
      <c r="W2" s="73">
        <f>T2*M2</f>
        <v>0</v>
      </c>
    </row>
    <row r="3" spans="1:23" x14ac:dyDescent="0.25">
      <c r="A3" s="81"/>
      <c r="B3" s="99"/>
      <c r="C3" s="90"/>
      <c r="D3" s="96"/>
      <c r="E3" s="90"/>
      <c r="F3" s="93"/>
      <c r="G3" s="102"/>
      <c r="H3" s="54" t="s">
        <v>8</v>
      </c>
      <c r="I3" s="87"/>
      <c r="J3" s="68"/>
      <c r="K3" s="68"/>
      <c r="L3" s="68"/>
      <c r="M3" s="68"/>
      <c r="N3" s="77"/>
      <c r="O3" s="68"/>
      <c r="P3" s="77"/>
      <c r="Q3" s="108"/>
      <c r="R3" s="108"/>
      <c r="S3" s="84"/>
      <c r="T3" s="71"/>
      <c r="U3" s="74"/>
      <c r="V3" s="105"/>
      <c r="W3" s="74"/>
    </row>
    <row r="4" spans="1:23" x14ac:dyDescent="0.25">
      <c r="A4" s="81"/>
      <c r="B4" s="99"/>
      <c r="C4" s="90"/>
      <c r="D4" s="96"/>
      <c r="E4" s="90"/>
      <c r="F4" s="93"/>
      <c r="G4" s="102"/>
      <c r="H4" s="55" t="s">
        <v>9</v>
      </c>
      <c r="I4" s="87"/>
      <c r="J4" s="68"/>
      <c r="K4" s="68"/>
      <c r="L4" s="68"/>
      <c r="M4" s="68"/>
      <c r="N4" s="77"/>
      <c r="O4" s="68"/>
      <c r="P4" s="77"/>
      <c r="Q4" s="108"/>
      <c r="R4" s="108"/>
      <c r="S4" s="84"/>
      <c r="T4" s="71"/>
      <c r="U4" s="74"/>
      <c r="V4" s="105"/>
      <c r="W4" s="74"/>
    </row>
    <row r="5" spans="1:23" x14ac:dyDescent="0.25">
      <c r="A5" s="81"/>
      <c r="B5" s="99"/>
      <c r="C5" s="90"/>
      <c r="D5" s="96"/>
      <c r="E5" s="90"/>
      <c r="F5" s="93"/>
      <c r="G5" s="102"/>
      <c r="H5" s="54" t="s">
        <v>10</v>
      </c>
      <c r="I5" s="87"/>
      <c r="J5" s="68"/>
      <c r="K5" s="68"/>
      <c r="L5" s="68"/>
      <c r="M5" s="68"/>
      <c r="N5" s="77"/>
      <c r="O5" s="68"/>
      <c r="P5" s="77"/>
      <c r="Q5" s="108"/>
      <c r="R5" s="108"/>
      <c r="S5" s="84"/>
      <c r="T5" s="71"/>
      <c r="U5" s="74"/>
      <c r="V5" s="105"/>
      <c r="W5" s="74"/>
    </row>
    <row r="6" spans="1:23" x14ac:dyDescent="0.25">
      <c r="A6" s="81"/>
      <c r="B6" s="99"/>
      <c r="C6" s="90"/>
      <c r="D6" s="96"/>
      <c r="E6" s="90"/>
      <c r="F6" s="93"/>
      <c r="G6" s="102"/>
      <c r="H6" s="55" t="s">
        <v>11</v>
      </c>
      <c r="I6" s="87"/>
      <c r="J6" s="68"/>
      <c r="K6" s="68"/>
      <c r="L6" s="68"/>
      <c r="M6" s="68"/>
      <c r="N6" s="77"/>
      <c r="O6" s="68"/>
      <c r="P6" s="77"/>
      <c r="Q6" s="108"/>
      <c r="R6" s="108"/>
      <c r="S6" s="84"/>
      <c r="T6" s="71"/>
      <c r="U6" s="74"/>
      <c r="V6" s="105"/>
      <c r="W6" s="74"/>
    </row>
    <row r="7" spans="1:23" x14ac:dyDescent="0.25">
      <c r="A7" s="81"/>
      <c r="B7" s="99"/>
      <c r="C7" s="90"/>
      <c r="D7" s="96"/>
      <c r="E7" s="90"/>
      <c r="F7" s="93"/>
      <c r="G7" s="102"/>
      <c r="H7" s="54" t="s">
        <v>12</v>
      </c>
      <c r="I7" s="87"/>
      <c r="J7" s="68"/>
      <c r="K7" s="68"/>
      <c r="L7" s="68"/>
      <c r="M7" s="68"/>
      <c r="N7" s="77"/>
      <c r="O7" s="68"/>
      <c r="P7" s="77"/>
      <c r="Q7" s="108"/>
      <c r="R7" s="108"/>
      <c r="S7" s="84"/>
      <c r="T7" s="71"/>
      <c r="U7" s="74"/>
      <c r="V7" s="105"/>
      <c r="W7" s="74"/>
    </row>
    <row r="8" spans="1:23" x14ac:dyDescent="0.25">
      <c r="A8" s="81"/>
      <c r="B8" s="99"/>
      <c r="C8" s="90"/>
      <c r="D8" s="96"/>
      <c r="E8" s="90"/>
      <c r="F8" s="93"/>
      <c r="G8" s="102"/>
      <c r="H8" s="55" t="s">
        <v>89</v>
      </c>
      <c r="I8" s="87"/>
      <c r="J8" s="68"/>
      <c r="K8" s="68"/>
      <c r="L8" s="68"/>
      <c r="M8" s="68"/>
      <c r="N8" s="77"/>
      <c r="O8" s="68"/>
      <c r="P8" s="77"/>
      <c r="Q8" s="108"/>
      <c r="R8" s="108"/>
      <c r="S8" s="84"/>
      <c r="T8" s="71"/>
      <c r="U8" s="74"/>
      <c r="V8" s="105"/>
      <c r="W8" s="74"/>
    </row>
    <row r="9" spans="1:23" ht="15.75" thickBot="1" x14ac:dyDescent="0.3">
      <c r="A9" s="82"/>
      <c r="B9" s="100"/>
      <c r="C9" s="91"/>
      <c r="D9" s="97"/>
      <c r="E9" s="91"/>
      <c r="F9" s="94"/>
      <c r="G9" s="103"/>
      <c r="H9" s="56" t="s">
        <v>14</v>
      </c>
      <c r="I9" s="88"/>
      <c r="J9" s="69"/>
      <c r="K9" s="69"/>
      <c r="L9" s="69"/>
      <c r="M9" s="69"/>
      <c r="N9" s="78"/>
      <c r="O9" s="69"/>
      <c r="P9" s="78"/>
      <c r="Q9" s="109"/>
      <c r="R9" s="109"/>
      <c r="S9" s="85"/>
      <c r="T9" s="72"/>
      <c r="U9" s="75"/>
      <c r="V9" s="106"/>
      <c r="W9" s="75"/>
    </row>
    <row r="12" spans="1:23" ht="57.75" thickBot="1" x14ac:dyDescent="0.4">
      <c r="A12" s="64"/>
      <c r="H12" s="57" t="s">
        <v>108</v>
      </c>
      <c r="I12" s="58" t="s">
        <v>152</v>
      </c>
      <c r="J12" s="57" t="s">
        <v>68</v>
      </c>
    </row>
    <row r="13" spans="1:23" ht="20.25" thickBot="1" x14ac:dyDescent="0.4">
      <c r="A13" s="64"/>
      <c r="H13" s="59" t="s">
        <v>124</v>
      </c>
      <c r="I13" s="60">
        <f>I2*O2</f>
        <v>0</v>
      </c>
      <c r="J13" s="61">
        <f>I13</f>
        <v>0</v>
      </c>
      <c r="K13" s="40" t="s">
        <v>153</v>
      </c>
      <c r="L13" s="41"/>
      <c r="M13" s="41"/>
      <c r="N13" s="41"/>
      <c r="O13" s="41"/>
    </row>
    <row r="14" spans="1:23" x14ac:dyDescent="0.25">
      <c r="H14" s="42"/>
      <c r="I14" s="43"/>
      <c r="J14" s="44"/>
    </row>
    <row r="15" spans="1:23" ht="19.5" x14ac:dyDescent="0.35">
      <c r="A15" s="64" t="s">
        <v>155</v>
      </c>
      <c r="H15" s="42"/>
      <c r="I15" s="43"/>
      <c r="J15" s="44"/>
    </row>
    <row r="16" spans="1:23" ht="19.5" x14ac:dyDescent="0.35">
      <c r="A16" s="64" t="s">
        <v>154</v>
      </c>
      <c r="H16" s="42"/>
      <c r="I16" s="43"/>
      <c r="J16" s="44"/>
    </row>
    <row r="17" spans="2:10" ht="19.5" x14ac:dyDescent="0.35">
      <c r="B17" s="64"/>
      <c r="C17" s="63"/>
      <c r="D17" s="63"/>
      <c r="E17" s="63"/>
      <c r="F17" s="63"/>
      <c r="H17" s="42"/>
      <c r="I17" s="43"/>
      <c r="J17" s="44"/>
    </row>
    <row r="18" spans="2:10" ht="19.5" x14ac:dyDescent="0.35">
      <c r="B18" s="64"/>
      <c r="H18" s="42"/>
      <c r="I18" s="43"/>
      <c r="J18" s="44"/>
    </row>
  </sheetData>
  <sheetProtection selectLockedCells="1" autoFilter="0" selectUnlockedCells="1"/>
  <protectedRanges>
    <protectedRange algorithmName="SHA-512" hashValue="xs6NnHgGg8HOIag1F4kBvfM469PaSUwnyeGcFTi0wyxDD27lau8ip9ZZXlYI2JWz8AcUu3aAkwSEYLSxhXHbnQ==" saltValue="FaoTuW1cMvrPtYJqcx3hEQ==" spinCount="100000" sqref="A1:I9 J1:K1 T2:W9 P2:R9 N2 H12:J13 M1:W1" name="Tartomány1"/>
    <protectedRange algorithmName="SHA-512" hashValue="xs6NnHgGg8HOIag1F4kBvfM469PaSUwnyeGcFTi0wyxDD27lau8ip9ZZXlYI2JWz8AcUu3aAkwSEYLSxhXHbnQ==" saltValue="FaoTuW1cMvrPtYJqcx3hEQ==" spinCount="100000" sqref="L1" name="Tartomány1_1"/>
  </protectedRanges>
  <customSheetViews>
    <customSheetView guid="{312AEEB9-832A-4BF7-87D3-C99A22BFCC1F}" scale="70">
      <pane xSplit="8" ySplit="11" topLeftCell="I12" activePane="bottomRight" state="frozen"/>
      <selection pane="bottomRight" activeCell="L1" sqref="L1"/>
      <pageMargins left="0.7" right="0.7" top="0.75" bottom="0.75" header="0.3" footer="0.3"/>
      <pageSetup paperSize="9" orientation="portrait" r:id="rId1"/>
    </customSheetView>
  </customSheetViews>
  <mergeCells count="24">
    <mergeCell ref="D1:E1"/>
    <mergeCell ref="B1:C1"/>
    <mergeCell ref="A2:A9"/>
    <mergeCell ref="S2:S9"/>
    <mergeCell ref="W2:W9"/>
    <mergeCell ref="I2:I9"/>
    <mergeCell ref="C2:C9"/>
    <mergeCell ref="F2:F9"/>
    <mergeCell ref="D2:D9"/>
    <mergeCell ref="B2:B9"/>
    <mergeCell ref="E2:E9"/>
    <mergeCell ref="G2:G9"/>
    <mergeCell ref="V2:V9"/>
    <mergeCell ref="P2:P9"/>
    <mergeCell ref="Q2:Q9"/>
    <mergeCell ref="R2:R9"/>
    <mergeCell ref="J2:J9"/>
    <mergeCell ref="K2:K9"/>
    <mergeCell ref="L2:L9"/>
    <mergeCell ref="T2:T9"/>
    <mergeCell ref="U2:U9"/>
    <mergeCell ref="N2:N9"/>
    <mergeCell ref="M2:M9"/>
    <mergeCell ref="O2:O9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96"/>
  <sheetViews>
    <sheetView zoomScale="60" zoomScaleNormal="60" workbookViewId="0">
      <pane xSplit="7" ySplit="7" topLeftCell="H17" activePane="bottomRight" state="frozen"/>
      <selection pane="topRight" activeCell="H1" sqref="H1"/>
      <selection pane="bottomLeft" activeCell="A8" sqref="A8"/>
      <selection pane="bottomRight" activeCell="H19" sqref="H19"/>
    </sheetView>
  </sheetViews>
  <sheetFormatPr defaultRowHeight="15" x14ac:dyDescent="0.25"/>
  <cols>
    <col min="2" max="2" width="15.7109375" customWidth="1"/>
    <col min="3" max="3" width="27.85546875" customWidth="1"/>
    <col min="4" max="4" width="13" customWidth="1"/>
    <col min="5" max="5" width="13.140625" customWidth="1"/>
    <col min="6" max="7" width="15.28515625" customWidth="1"/>
    <col min="8" max="8" width="46.42578125" customWidth="1"/>
    <col min="9" max="9" width="18.42578125" style="2" customWidth="1"/>
    <col min="11" max="11" width="14.85546875" customWidth="1"/>
    <col min="12" max="12" width="28" customWidth="1"/>
    <col min="13" max="13" width="13.7109375" customWidth="1"/>
    <col min="14" max="14" width="11.140625" customWidth="1"/>
    <col min="15" max="15" width="13.28515625" customWidth="1"/>
    <col min="16" max="16" width="15.7109375" customWidth="1"/>
    <col min="18" max="18" width="14" customWidth="1"/>
    <col min="19" max="20" width="14" style="2" customWidth="1"/>
    <col min="21" max="21" width="14.5703125" customWidth="1"/>
    <col min="22" max="22" width="18.140625" customWidth="1"/>
    <col min="23" max="23" width="12.140625" customWidth="1"/>
  </cols>
  <sheetData>
    <row r="1" spans="1:23" s="2" customFormat="1" ht="237.75" customHeight="1" thickBot="1" x14ac:dyDescent="0.3">
      <c r="A1" s="20" t="s">
        <v>0</v>
      </c>
      <c r="B1" s="138" t="s">
        <v>1</v>
      </c>
      <c r="C1" s="139"/>
      <c r="D1" s="65" t="s">
        <v>157</v>
      </c>
      <c r="E1" s="66"/>
      <c r="F1" s="21" t="s">
        <v>102</v>
      </c>
      <c r="G1" s="22" t="s">
        <v>101</v>
      </c>
      <c r="H1" s="22" t="s">
        <v>92</v>
      </c>
      <c r="I1" s="23" t="s">
        <v>107</v>
      </c>
      <c r="J1" s="29" t="s">
        <v>2</v>
      </c>
      <c r="K1" s="26" t="s">
        <v>3</v>
      </c>
      <c r="L1" s="50" t="s">
        <v>158</v>
      </c>
      <c r="M1" s="26" t="s">
        <v>65</v>
      </c>
      <c r="N1" s="25" t="s">
        <v>100</v>
      </c>
      <c r="O1" s="26" t="s">
        <v>121</v>
      </c>
      <c r="P1" s="25" t="s">
        <v>62</v>
      </c>
      <c r="Q1" s="25" t="s">
        <v>4</v>
      </c>
      <c r="R1" s="25" t="s">
        <v>63</v>
      </c>
      <c r="S1" s="27" t="s">
        <v>65</v>
      </c>
      <c r="T1" s="25" t="s">
        <v>100</v>
      </c>
      <c r="U1" s="25" t="s">
        <v>61</v>
      </c>
      <c r="V1" s="25" t="s">
        <v>62</v>
      </c>
      <c r="W1" s="28" t="s">
        <v>68</v>
      </c>
    </row>
    <row r="2" spans="1:23" x14ac:dyDescent="0.25">
      <c r="A2" s="185" t="s">
        <v>15</v>
      </c>
      <c r="B2" s="188" t="s">
        <v>16</v>
      </c>
      <c r="C2" s="191" t="s">
        <v>109</v>
      </c>
      <c r="D2" s="192">
        <v>110000000</v>
      </c>
      <c r="E2" s="191" t="s">
        <v>73</v>
      </c>
      <c r="F2" s="204">
        <v>450000</v>
      </c>
      <c r="G2" s="199" t="s">
        <v>95</v>
      </c>
      <c r="H2" s="31" t="s">
        <v>17</v>
      </c>
      <c r="I2" s="143">
        <v>58.1</v>
      </c>
      <c r="J2" s="205"/>
      <c r="K2" s="205"/>
      <c r="L2" s="205"/>
      <c r="M2" s="67">
        <v>0</v>
      </c>
      <c r="N2" s="179" t="s">
        <v>104</v>
      </c>
      <c r="O2" s="205">
        <v>0</v>
      </c>
      <c r="P2" s="179" t="s">
        <v>69</v>
      </c>
      <c r="Q2" s="180">
        <v>0.27</v>
      </c>
      <c r="R2" s="181">
        <f>O2*1.27</f>
        <v>0</v>
      </c>
      <c r="S2" s="140">
        <v>0</v>
      </c>
      <c r="T2" s="179" t="s">
        <v>126</v>
      </c>
      <c r="U2" s="181">
        <f>O2*S2</f>
        <v>0</v>
      </c>
      <c r="V2" s="181" t="s">
        <v>106</v>
      </c>
      <c r="W2" s="182">
        <f>U2*F2</f>
        <v>0</v>
      </c>
    </row>
    <row r="3" spans="1:23" x14ac:dyDescent="0.25">
      <c r="A3" s="186"/>
      <c r="B3" s="189"/>
      <c r="C3" s="161"/>
      <c r="D3" s="193"/>
      <c r="E3" s="161"/>
      <c r="F3" s="196"/>
      <c r="G3" s="199"/>
      <c r="H3" s="31" t="s">
        <v>18</v>
      </c>
      <c r="I3" s="143"/>
      <c r="J3" s="206"/>
      <c r="K3" s="206"/>
      <c r="L3" s="206"/>
      <c r="M3" s="68"/>
      <c r="N3" s="176"/>
      <c r="O3" s="206"/>
      <c r="P3" s="176"/>
      <c r="Q3" s="155"/>
      <c r="R3" s="155"/>
      <c r="S3" s="141"/>
      <c r="T3" s="176"/>
      <c r="U3" s="155"/>
      <c r="V3" s="155"/>
      <c r="W3" s="183"/>
    </row>
    <row r="4" spans="1:23" x14ac:dyDescent="0.25">
      <c r="A4" s="186"/>
      <c r="B4" s="189"/>
      <c r="C4" s="161"/>
      <c r="D4" s="193"/>
      <c r="E4" s="161"/>
      <c r="F4" s="196"/>
      <c r="G4" s="199"/>
      <c r="H4" s="31" t="s">
        <v>19</v>
      </c>
      <c r="I4" s="143"/>
      <c r="J4" s="206"/>
      <c r="K4" s="206"/>
      <c r="L4" s="206"/>
      <c r="M4" s="68"/>
      <c r="N4" s="176"/>
      <c r="O4" s="206"/>
      <c r="P4" s="176"/>
      <c r="Q4" s="155"/>
      <c r="R4" s="155"/>
      <c r="S4" s="141"/>
      <c r="T4" s="176"/>
      <c r="U4" s="155"/>
      <c r="V4" s="155"/>
      <c r="W4" s="183"/>
    </row>
    <row r="5" spans="1:23" x14ac:dyDescent="0.25">
      <c r="A5" s="186"/>
      <c r="B5" s="189"/>
      <c r="C5" s="161"/>
      <c r="D5" s="193"/>
      <c r="E5" s="161"/>
      <c r="F5" s="196"/>
      <c r="G5" s="199"/>
      <c r="H5" s="31" t="s">
        <v>12</v>
      </c>
      <c r="I5" s="143"/>
      <c r="J5" s="206"/>
      <c r="K5" s="206"/>
      <c r="L5" s="206"/>
      <c r="M5" s="68"/>
      <c r="N5" s="176"/>
      <c r="O5" s="206"/>
      <c r="P5" s="176"/>
      <c r="Q5" s="155"/>
      <c r="R5" s="155"/>
      <c r="S5" s="141"/>
      <c r="T5" s="176"/>
      <c r="U5" s="155"/>
      <c r="V5" s="155"/>
      <c r="W5" s="183"/>
    </row>
    <row r="6" spans="1:23" x14ac:dyDescent="0.25">
      <c r="A6" s="186"/>
      <c r="B6" s="189"/>
      <c r="C6" s="161"/>
      <c r="D6" s="193"/>
      <c r="E6" s="161"/>
      <c r="F6" s="196"/>
      <c r="G6" s="199"/>
      <c r="H6" s="32" t="s">
        <v>89</v>
      </c>
      <c r="I6" s="143"/>
      <c r="J6" s="206"/>
      <c r="K6" s="206"/>
      <c r="L6" s="206"/>
      <c r="M6" s="68"/>
      <c r="N6" s="176"/>
      <c r="O6" s="206"/>
      <c r="P6" s="176"/>
      <c r="Q6" s="155"/>
      <c r="R6" s="155"/>
      <c r="S6" s="141"/>
      <c r="T6" s="176"/>
      <c r="U6" s="155"/>
      <c r="V6" s="155"/>
      <c r="W6" s="183"/>
    </row>
    <row r="7" spans="1:23" x14ac:dyDescent="0.25">
      <c r="A7" s="186"/>
      <c r="B7" s="189"/>
      <c r="C7" s="178"/>
      <c r="D7" s="193"/>
      <c r="E7" s="178"/>
      <c r="F7" s="197"/>
      <c r="G7" s="200"/>
      <c r="H7" s="31" t="s">
        <v>20</v>
      </c>
      <c r="I7" s="143"/>
      <c r="J7" s="207"/>
      <c r="K7" s="207"/>
      <c r="L7" s="207"/>
      <c r="M7" s="208"/>
      <c r="N7" s="177"/>
      <c r="O7" s="207"/>
      <c r="P7" s="177"/>
      <c r="Q7" s="169"/>
      <c r="R7" s="169"/>
      <c r="S7" s="142"/>
      <c r="T7" s="177"/>
      <c r="U7" s="169"/>
      <c r="V7" s="169"/>
      <c r="W7" s="184"/>
    </row>
    <row r="8" spans="1:23" x14ac:dyDescent="0.25">
      <c r="A8" s="186"/>
      <c r="B8" s="189"/>
      <c r="C8" s="160" t="s">
        <v>111</v>
      </c>
      <c r="D8" s="193"/>
      <c r="E8" s="160" t="s">
        <v>74</v>
      </c>
      <c r="F8" s="195">
        <v>3750</v>
      </c>
      <c r="G8" s="198" t="s">
        <v>94</v>
      </c>
      <c r="H8" s="31" t="s">
        <v>21</v>
      </c>
      <c r="I8" s="144">
        <v>1</v>
      </c>
      <c r="J8" s="201"/>
      <c r="K8" s="201"/>
      <c r="L8" s="201"/>
      <c r="M8" s="201">
        <v>0</v>
      </c>
      <c r="N8" s="175" t="s">
        <v>66</v>
      </c>
      <c r="O8" s="201">
        <v>0</v>
      </c>
      <c r="P8" s="175" t="s">
        <v>69</v>
      </c>
      <c r="Q8" s="202">
        <v>0.27</v>
      </c>
      <c r="R8" s="154">
        <f>O8*1.27</f>
        <v>0</v>
      </c>
      <c r="S8" s="117">
        <v>0</v>
      </c>
      <c r="T8" s="175" t="s">
        <v>122</v>
      </c>
      <c r="U8" s="154">
        <f>S8*O8</f>
        <v>0</v>
      </c>
      <c r="V8" s="128" t="s">
        <v>64</v>
      </c>
      <c r="W8" s="203">
        <f>U8*F8</f>
        <v>0</v>
      </c>
    </row>
    <row r="9" spans="1:23" x14ac:dyDescent="0.25">
      <c r="A9" s="186"/>
      <c r="B9" s="189"/>
      <c r="C9" s="161"/>
      <c r="D9" s="193"/>
      <c r="E9" s="161"/>
      <c r="F9" s="196"/>
      <c r="G9" s="199"/>
      <c r="H9" s="31" t="s">
        <v>22</v>
      </c>
      <c r="I9" s="145"/>
      <c r="J9" s="141"/>
      <c r="K9" s="141"/>
      <c r="L9" s="141"/>
      <c r="M9" s="141"/>
      <c r="N9" s="176"/>
      <c r="O9" s="141"/>
      <c r="P9" s="176"/>
      <c r="Q9" s="155"/>
      <c r="R9" s="155"/>
      <c r="S9" s="118"/>
      <c r="T9" s="176"/>
      <c r="U9" s="155"/>
      <c r="V9" s="128"/>
      <c r="W9" s="183"/>
    </row>
    <row r="10" spans="1:23" x14ac:dyDescent="0.25">
      <c r="A10" s="186"/>
      <c r="B10" s="189"/>
      <c r="C10" s="161"/>
      <c r="D10" s="193"/>
      <c r="E10" s="161"/>
      <c r="F10" s="196"/>
      <c r="G10" s="199"/>
      <c r="H10" s="31" t="s">
        <v>23</v>
      </c>
      <c r="I10" s="145"/>
      <c r="J10" s="141"/>
      <c r="K10" s="141"/>
      <c r="L10" s="141"/>
      <c r="M10" s="141"/>
      <c r="N10" s="176"/>
      <c r="O10" s="141"/>
      <c r="P10" s="176"/>
      <c r="Q10" s="155"/>
      <c r="R10" s="155"/>
      <c r="S10" s="118"/>
      <c r="T10" s="176"/>
      <c r="U10" s="155"/>
      <c r="V10" s="128"/>
      <c r="W10" s="183"/>
    </row>
    <row r="11" spans="1:23" x14ac:dyDescent="0.25">
      <c r="A11" s="186"/>
      <c r="B11" s="189"/>
      <c r="C11" s="161"/>
      <c r="D11" s="193"/>
      <c r="E11" s="161"/>
      <c r="F11" s="196"/>
      <c r="G11" s="199"/>
      <c r="H11" s="31" t="s">
        <v>24</v>
      </c>
      <c r="I11" s="145"/>
      <c r="J11" s="141"/>
      <c r="K11" s="141"/>
      <c r="L11" s="141"/>
      <c r="M11" s="141"/>
      <c r="N11" s="176"/>
      <c r="O11" s="141"/>
      <c r="P11" s="176"/>
      <c r="Q11" s="155"/>
      <c r="R11" s="155"/>
      <c r="S11" s="118"/>
      <c r="T11" s="176"/>
      <c r="U11" s="155"/>
      <c r="V11" s="128"/>
      <c r="W11" s="183"/>
    </row>
    <row r="12" spans="1:23" x14ac:dyDescent="0.25">
      <c r="A12" s="186"/>
      <c r="B12" s="189"/>
      <c r="C12" s="161"/>
      <c r="D12" s="193"/>
      <c r="E12" s="161"/>
      <c r="F12" s="196"/>
      <c r="G12" s="199"/>
      <c r="H12" s="31" t="s">
        <v>25</v>
      </c>
      <c r="I12" s="145"/>
      <c r="J12" s="141"/>
      <c r="K12" s="141"/>
      <c r="L12" s="141"/>
      <c r="M12" s="141"/>
      <c r="N12" s="176"/>
      <c r="O12" s="141"/>
      <c r="P12" s="176"/>
      <c r="Q12" s="155"/>
      <c r="R12" s="155"/>
      <c r="S12" s="118"/>
      <c r="T12" s="176"/>
      <c r="U12" s="155"/>
      <c r="V12" s="128"/>
      <c r="W12" s="183"/>
    </row>
    <row r="13" spans="1:23" x14ac:dyDescent="0.25">
      <c r="A13" s="186"/>
      <c r="B13" s="189"/>
      <c r="C13" s="161"/>
      <c r="D13" s="193"/>
      <c r="E13" s="161"/>
      <c r="F13" s="196"/>
      <c r="G13" s="199"/>
      <c r="H13" s="31" t="s">
        <v>12</v>
      </c>
      <c r="I13" s="145"/>
      <c r="J13" s="141"/>
      <c r="K13" s="141"/>
      <c r="L13" s="141"/>
      <c r="M13" s="141"/>
      <c r="N13" s="176"/>
      <c r="O13" s="141"/>
      <c r="P13" s="176"/>
      <c r="Q13" s="155"/>
      <c r="R13" s="155"/>
      <c r="S13" s="118"/>
      <c r="T13" s="176"/>
      <c r="U13" s="155"/>
      <c r="V13" s="128"/>
      <c r="W13" s="183"/>
    </row>
    <row r="14" spans="1:23" x14ac:dyDescent="0.25">
      <c r="A14" s="186"/>
      <c r="B14" s="189"/>
      <c r="C14" s="161"/>
      <c r="D14" s="193"/>
      <c r="E14" s="161"/>
      <c r="F14" s="196"/>
      <c r="G14" s="199"/>
      <c r="H14" s="32" t="s">
        <v>89</v>
      </c>
      <c r="I14" s="145"/>
      <c r="J14" s="141"/>
      <c r="K14" s="141"/>
      <c r="L14" s="141"/>
      <c r="M14" s="141"/>
      <c r="N14" s="176"/>
      <c r="O14" s="141"/>
      <c r="P14" s="176"/>
      <c r="Q14" s="155"/>
      <c r="R14" s="155"/>
      <c r="S14" s="118"/>
      <c r="T14" s="176"/>
      <c r="U14" s="155"/>
      <c r="V14" s="128"/>
      <c r="W14" s="183"/>
    </row>
    <row r="15" spans="1:23" x14ac:dyDescent="0.25">
      <c r="A15" s="186"/>
      <c r="B15" s="189"/>
      <c r="C15" s="178"/>
      <c r="D15" s="193"/>
      <c r="E15" s="178"/>
      <c r="F15" s="197"/>
      <c r="G15" s="199"/>
      <c r="H15" s="31" t="s">
        <v>26</v>
      </c>
      <c r="I15" s="146"/>
      <c r="J15" s="142"/>
      <c r="K15" s="142"/>
      <c r="L15" s="142"/>
      <c r="M15" s="142"/>
      <c r="N15" s="177"/>
      <c r="O15" s="142"/>
      <c r="P15" s="177"/>
      <c r="Q15" s="169"/>
      <c r="R15" s="169"/>
      <c r="S15" s="119"/>
      <c r="T15" s="177"/>
      <c r="U15" s="169"/>
      <c r="V15" s="128"/>
      <c r="W15" s="184"/>
    </row>
    <row r="16" spans="1:23" x14ac:dyDescent="0.25">
      <c r="A16" s="186"/>
      <c r="B16" s="189"/>
      <c r="C16" s="158" t="s">
        <v>110</v>
      </c>
      <c r="D16" s="193"/>
      <c r="E16" s="160" t="s">
        <v>75</v>
      </c>
      <c r="F16" s="195">
        <v>6450</v>
      </c>
      <c r="G16" s="198" t="s">
        <v>94</v>
      </c>
      <c r="H16" s="32" t="s">
        <v>27</v>
      </c>
      <c r="I16" s="124">
        <v>2.7</v>
      </c>
      <c r="J16" s="201"/>
      <c r="K16" s="201"/>
      <c r="L16" s="201"/>
      <c r="M16" s="201">
        <v>0</v>
      </c>
      <c r="N16" s="175" t="s">
        <v>66</v>
      </c>
      <c r="O16" s="201">
        <v>0</v>
      </c>
      <c r="P16" s="175" t="s">
        <v>67</v>
      </c>
      <c r="Q16" s="202">
        <v>0.27</v>
      </c>
      <c r="R16" s="154">
        <f>O16*1.27</f>
        <v>0</v>
      </c>
      <c r="S16" s="117">
        <v>0</v>
      </c>
      <c r="T16" s="154" t="s">
        <v>125</v>
      </c>
      <c r="U16" s="154">
        <f>S16*O16</f>
        <v>0</v>
      </c>
      <c r="V16" s="154" t="s">
        <v>64</v>
      </c>
      <c r="W16" s="203">
        <f>U16*F16</f>
        <v>0</v>
      </c>
    </row>
    <row r="17" spans="1:23" x14ac:dyDescent="0.25">
      <c r="A17" s="186"/>
      <c r="B17" s="189"/>
      <c r="C17" s="158"/>
      <c r="D17" s="193"/>
      <c r="E17" s="161"/>
      <c r="F17" s="196"/>
      <c r="G17" s="199"/>
      <c r="H17" s="31" t="s">
        <v>28</v>
      </c>
      <c r="I17" s="125"/>
      <c r="J17" s="141"/>
      <c r="K17" s="141"/>
      <c r="L17" s="141"/>
      <c r="M17" s="141"/>
      <c r="N17" s="176"/>
      <c r="O17" s="141"/>
      <c r="P17" s="176"/>
      <c r="Q17" s="155"/>
      <c r="R17" s="155"/>
      <c r="S17" s="118"/>
      <c r="T17" s="155"/>
      <c r="U17" s="155"/>
      <c r="V17" s="155"/>
      <c r="W17" s="183"/>
    </row>
    <row r="18" spans="1:23" x14ac:dyDescent="0.25">
      <c r="A18" s="186"/>
      <c r="B18" s="189"/>
      <c r="C18" s="158"/>
      <c r="D18" s="193"/>
      <c r="E18" s="161"/>
      <c r="F18" s="196"/>
      <c r="G18" s="199"/>
      <c r="H18" s="32" t="s">
        <v>29</v>
      </c>
      <c r="I18" s="125"/>
      <c r="J18" s="141"/>
      <c r="K18" s="141"/>
      <c r="L18" s="141"/>
      <c r="M18" s="141"/>
      <c r="N18" s="176"/>
      <c r="O18" s="141"/>
      <c r="P18" s="176"/>
      <c r="Q18" s="155"/>
      <c r="R18" s="155"/>
      <c r="S18" s="118"/>
      <c r="T18" s="155"/>
      <c r="U18" s="155"/>
      <c r="V18" s="155"/>
      <c r="W18" s="183"/>
    </row>
    <row r="19" spans="1:23" x14ac:dyDescent="0.25">
      <c r="A19" s="186"/>
      <c r="B19" s="189"/>
      <c r="C19" s="158"/>
      <c r="D19" s="193"/>
      <c r="E19" s="161"/>
      <c r="F19" s="196"/>
      <c r="G19" s="199"/>
      <c r="H19" s="31" t="s">
        <v>159</v>
      </c>
      <c r="I19" s="125"/>
      <c r="J19" s="141"/>
      <c r="K19" s="141"/>
      <c r="L19" s="141"/>
      <c r="M19" s="141"/>
      <c r="N19" s="176"/>
      <c r="O19" s="141"/>
      <c r="P19" s="176"/>
      <c r="Q19" s="155"/>
      <c r="R19" s="155"/>
      <c r="S19" s="118"/>
      <c r="T19" s="155"/>
      <c r="U19" s="155"/>
      <c r="V19" s="155"/>
      <c r="W19" s="183"/>
    </row>
    <row r="20" spans="1:23" x14ac:dyDescent="0.25">
      <c r="A20" s="186"/>
      <c r="B20" s="189"/>
      <c r="C20" s="158"/>
      <c r="D20" s="193"/>
      <c r="E20" s="161"/>
      <c r="F20" s="196"/>
      <c r="G20" s="199"/>
      <c r="H20" s="32" t="s">
        <v>31</v>
      </c>
      <c r="I20" s="125"/>
      <c r="J20" s="141"/>
      <c r="K20" s="141"/>
      <c r="L20" s="141"/>
      <c r="M20" s="141"/>
      <c r="N20" s="176"/>
      <c r="O20" s="141"/>
      <c r="P20" s="176"/>
      <c r="Q20" s="155"/>
      <c r="R20" s="155"/>
      <c r="S20" s="118"/>
      <c r="T20" s="155"/>
      <c r="U20" s="155"/>
      <c r="V20" s="155"/>
      <c r="W20" s="183"/>
    </row>
    <row r="21" spans="1:23" x14ac:dyDescent="0.25">
      <c r="A21" s="186"/>
      <c r="B21" s="189"/>
      <c r="C21" s="158"/>
      <c r="D21" s="193"/>
      <c r="E21" s="161"/>
      <c r="F21" s="196"/>
      <c r="G21" s="199"/>
      <c r="H21" s="31" t="s">
        <v>12</v>
      </c>
      <c r="I21" s="125"/>
      <c r="J21" s="141"/>
      <c r="K21" s="141"/>
      <c r="L21" s="141"/>
      <c r="M21" s="141"/>
      <c r="N21" s="176"/>
      <c r="O21" s="141"/>
      <c r="P21" s="176"/>
      <c r="Q21" s="155"/>
      <c r="R21" s="155"/>
      <c r="S21" s="118"/>
      <c r="T21" s="155"/>
      <c r="U21" s="155"/>
      <c r="V21" s="155"/>
      <c r="W21" s="183"/>
    </row>
    <row r="22" spans="1:23" x14ac:dyDescent="0.25">
      <c r="A22" s="186"/>
      <c r="B22" s="189"/>
      <c r="C22" s="158"/>
      <c r="D22" s="193"/>
      <c r="E22" s="161"/>
      <c r="F22" s="196"/>
      <c r="G22" s="199"/>
      <c r="H22" s="32" t="s">
        <v>89</v>
      </c>
      <c r="I22" s="125"/>
      <c r="J22" s="141"/>
      <c r="K22" s="141"/>
      <c r="L22" s="141"/>
      <c r="M22" s="141"/>
      <c r="N22" s="176"/>
      <c r="O22" s="141"/>
      <c r="P22" s="176"/>
      <c r="Q22" s="155"/>
      <c r="R22" s="155"/>
      <c r="S22" s="118"/>
      <c r="T22" s="155"/>
      <c r="U22" s="155"/>
      <c r="V22" s="155"/>
      <c r="W22" s="183"/>
    </row>
    <row r="23" spans="1:23" x14ac:dyDescent="0.25">
      <c r="A23" s="186"/>
      <c r="B23" s="189"/>
      <c r="C23" s="158"/>
      <c r="D23" s="193"/>
      <c r="E23" s="161"/>
      <c r="F23" s="196"/>
      <c r="G23" s="199"/>
      <c r="H23" s="31" t="s">
        <v>20</v>
      </c>
      <c r="I23" s="125"/>
      <c r="J23" s="141"/>
      <c r="K23" s="141"/>
      <c r="L23" s="141"/>
      <c r="M23" s="141"/>
      <c r="N23" s="176"/>
      <c r="O23" s="141"/>
      <c r="P23" s="176"/>
      <c r="Q23" s="155"/>
      <c r="R23" s="155"/>
      <c r="S23" s="118"/>
      <c r="T23" s="155"/>
      <c r="U23" s="155"/>
      <c r="V23" s="155"/>
      <c r="W23" s="183"/>
    </row>
    <row r="24" spans="1:23" x14ac:dyDescent="0.25">
      <c r="A24" s="186"/>
      <c r="B24" s="189"/>
      <c r="C24" s="158"/>
      <c r="D24" s="193"/>
      <c r="E24" s="178"/>
      <c r="F24" s="197"/>
      <c r="G24" s="200"/>
      <c r="H24" s="32" t="s">
        <v>32</v>
      </c>
      <c r="I24" s="126"/>
      <c r="J24" s="142"/>
      <c r="K24" s="142"/>
      <c r="L24" s="142"/>
      <c r="M24" s="142"/>
      <c r="N24" s="177"/>
      <c r="O24" s="142"/>
      <c r="P24" s="177"/>
      <c r="Q24" s="169"/>
      <c r="R24" s="169"/>
      <c r="S24" s="119"/>
      <c r="T24" s="169"/>
      <c r="U24" s="169"/>
      <c r="V24" s="169"/>
      <c r="W24" s="184"/>
    </row>
    <row r="25" spans="1:23" ht="15" customHeight="1" x14ac:dyDescent="0.25">
      <c r="A25" s="186"/>
      <c r="B25" s="189"/>
      <c r="C25" s="158" t="s">
        <v>112</v>
      </c>
      <c r="D25" s="193"/>
      <c r="E25" s="160" t="s">
        <v>76</v>
      </c>
      <c r="F25" s="163">
        <v>18000</v>
      </c>
      <c r="G25" s="165" t="s">
        <v>94</v>
      </c>
      <c r="H25" s="32" t="s">
        <v>33</v>
      </c>
      <c r="I25" s="124">
        <v>3.9</v>
      </c>
      <c r="J25" s="120"/>
      <c r="K25" s="120"/>
      <c r="L25" s="120"/>
      <c r="M25" s="120">
        <v>0</v>
      </c>
      <c r="N25" s="132" t="s">
        <v>70</v>
      </c>
      <c r="O25" s="120">
        <v>0</v>
      </c>
      <c r="P25" s="175" t="s">
        <v>67</v>
      </c>
      <c r="Q25" s="134">
        <v>0.27</v>
      </c>
      <c r="R25" s="111">
        <f>O25*1.27</f>
        <v>0</v>
      </c>
      <c r="S25" s="120">
        <v>0</v>
      </c>
      <c r="T25" s="111" t="s">
        <v>125</v>
      </c>
      <c r="U25" s="152">
        <f>S25*O25</f>
        <v>0</v>
      </c>
      <c r="V25" s="154" t="s">
        <v>64</v>
      </c>
      <c r="W25" s="156">
        <f>U25*F25</f>
        <v>0</v>
      </c>
    </row>
    <row r="26" spans="1:23" x14ac:dyDescent="0.25">
      <c r="A26" s="186"/>
      <c r="B26" s="189"/>
      <c r="C26" s="158"/>
      <c r="D26" s="193"/>
      <c r="E26" s="161"/>
      <c r="F26" s="163"/>
      <c r="G26" s="166"/>
      <c r="H26" s="31" t="s">
        <v>87</v>
      </c>
      <c r="I26" s="125"/>
      <c r="J26" s="121"/>
      <c r="K26" s="121"/>
      <c r="L26" s="121"/>
      <c r="M26" s="121"/>
      <c r="N26" s="133"/>
      <c r="O26" s="121"/>
      <c r="P26" s="176"/>
      <c r="Q26" s="112"/>
      <c r="R26" s="112"/>
      <c r="S26" s="121"/>
      <c r="T26" s="112"/>
      <c r="U26" s="153"/>
      <c r="V26" s="155"/>
      <c r="W26" s="157"/>
    </row>
    <row r="27" spans="1:23" x14ac:dyDescent="0.25">
      <c r="A27" s="186"/>
      <c r="B27" s="189"/>
      <c r="C27" s="158"/>
      <c r="D27" s="193"/>
      <c r="E27" s="161"/>
      <c r="F27" s="163"/>
      <c r="G27" s="166"/>
      <c r="H27" s="32" t="s">
        <v>29</v>
      </c>
      <c r="I27" s="125"/>
      <c r="J27" s="121"/>
      <c r="K27" s="121"/>
      <c r="L27" s="121"/>
      <c r="M27" s="121"/>
      <c r="N27" s="133"/>
      <c r="O27" s="121"/>
      <c r="P27" s="176"/>
      <c r="Q27" s="112"/>
      <c r="R27" s="112"/>
      <c r="S27" s="121"/>
      <c r="T27" s="112"/>
      <c r="U27" s="153"/>
      <c r="V27" s="155"/>
      <c r="W27" s="157"/>
    </row>
    <row r="28" spans="1:23" x14ac:dyDescent="0.25">
      <c r="A28" s="186"/>
      <c r="B28" s="189"/>
      <c r="C28" s="158"/>
      <c r="D28" s="193"/>
      <c r="E28" s="161"/>
      <c r="F28" s="163"/>
      <c r="G28" s="166"/>
      <c r="H28" s="31" t="s">
        <v>30</v>
      </c>
      <c r="I28" s="125"/>
      <c r="J28" s="121"/>
      <c r="K28" s="121"/>
      <c r="L28" s="121"/>
      <c r="M28" s="121"/>
      <c r="N28" s="133"/>
      <c r="O28" s="121"/>
      <c r="P28" s="176"/>
      <c r="Q28" s="112"/>
      <c r="R28" s="112"/>
      <c r="S28" s="121"/>
      <c r="T28" s="112"/>
      <c r="U28" s="153"/>
      <c r="V28" s="155"/>
      <c r="W28" s="157"/>
    </row>
    <row r="29" spans="1:23" x14ac:dyDescent="0.25">
      <c r="A29" s="186"/>
      <c r="B29" s="189"/>
      <c r="C29" s="158"/>
      <c r="D29" s="193"/>
      <c r="E29" s="161"/>
      <c r="F29" s="163"/>
      <c r="G29" s="166"/>
      <c r="H29" s="32" t="s">
        <v>31</v>
      </c>
      <c r="I29" s="125"/>
      <c r="J29" s="121"/>
      <c r="K29" s="121"/>
      <c r="L29" s="121"/>
      <c r="M29" s="121"/>
      <c r="N29" s="133"/>
      <c r="O29" s="121"/>
      <c r="P29" s="176"/>
      <c r="Q29" s="112"/>
      <c r="R29" s="112"/>
      <c r="S29" s="121"/>
      <c r="T29" s="112"/>
      <c r="U29" s="153"/>
      <c r="V29" s="155"/>
      <c r="W29" s="157"/>
    </row>
    <row r="30" spans="1:23" x14ac:dyDescent="0.25">
      <c r="A30" s="186"/>
      <c r="B30" s="189"/>
      <c r="C30" s="158"/>
      <c r="D30" s="193"/>
      <c r="E30" s="161"/>
      <c r="F30" s="163"/>
      <c r="G30" s="166"/>
      <c r="H30" s="31" t="s">
        <v>12</v>
      </c>
      <c r="I30" s="125"/>
      <c r="J30" s="121"/>
      <c r="K30" s="121"/>
      <c r="L30" s="121"/>
      <c r="M30" s="121"/>
      <c r="N30" s="133"/>
      <c r="O30" s="121"/>
      <c r="P30" s="176"/>
      <c r="Q30" s="112"/>
      <c r="R30" s="112"/>
      <c r="S30" s="121"/>
      <c r="T30" s="112"/>
      <c r="U30" s="153"/>
      <c r="V30" s="155"/>
      <c r="W30" s="157"/>
    </row>
    <row r="31" spans="1:23" x14ac:dyDescent="0.25">
      <c r="A31" s="186"/>
      <c r="B31" s="189"/>
      <c r="C31" s="158"/>
      <c r="D31" s="193"/>
      <c r="E31" s="161"/>
      <c r="F31" s="163"/>
      <c r="G31" s="166"/>
      <c r="H31" s="32" t="s">
        <v>89</v>
      </c>
      <c r="I31" s="125"/>
      <c r="J31" s="121"/>
      <c r="K31" s="121"/>
      <c r="L31" s="121"/>
      <c r="M31" s="121"/>
      <c r="N31" s="133"/>
      <c r="O31" s="121"/>
      <c r="P31" s="176"/>
      <c r="Q31" s="112"/>
      <c r="R31" s="112"/>
      <c r="S31" s="121"/>
      <c r="T31" s="112"/>
      <c r="U31" s="153"/>
      <c r="V31" s="155"/>
      <c r="W31" s="157"/>
    </row>
    <row r="32" spans="1:23" x14ac:dyDescent="0.25">
      <c r="A32" s="186"/>
      <c r="B32" s="189"/>
      <c r="C32" s="158"/>
      <c r="D32" s="193"/>
      <c r="E32" s="161"/>
      <c r="F32" s="163"/>
      <c r="G32" s="166"/>
      <c r="H32" s="31" t="s">
        <v>26</v>
      </c>
      <c r="I32" s="125"/>
      <c r="J32" s="121"/>
      <c r="K32" s="121"/>
      <c r="L32" s="121"/>
      <c r="M32" s="121"/>
      <c r="N32" s="133"/>
      <c r="O32" s="121"/>
      <c r="P32" s="176"/>
      <c r="Q32" s="112"/>
      <c r="R32" s="112"/>
      <c r="S32" s="121"/>
      <c r="T32" s="112"/>
      <c r="U32" s="153"/>
      <c r="V32" s="155"/>
      <c r="W32" s="157"/>
    </row>
    <row r="33" spans="1:23" x14ac:dyDescent="0.25">
      <c r="A33" s="186"/>
      <c r="B33" s="189"/>
      <c r="C33" s="158"/>
      <c r="D33" s="193"/>
      <c r="E33" s="178"/>
      <c r="F33" s="163"/>
      <c r="G33" s="173"/>
      <c r="H33" s="32" t="s">
        <v>32</v>
      </c>
      <c r="I33" s="126"/>
      <c r="J33" s="122"/>
      <c r="K33" s="122"/>
      <c r="L33" s="122"/>
      <c r="M33" s="122"/>
      <c r="N33" s="174"/>
      <c r="O33" s="122"/>
      <c r="P33" s="177"/>
      <c r="Q33" s="135"/>
      <c r="R33" s="135"/>
      <c r="S33" s="122"/>
      <c r="T33" s="135"/>
      <c r="U33" s="168"/>
      <c r="V33" s="169"/>
      <c r="W33" s="170"/>
    </row>
    <row r="34" spans="1:23" x14ac:dyDescent="0.25">
      <c r="A34" s="186"/>
      <c r="B34" s="189"/>
      <c r="C34" s="144" t="s">
        <v>113</v>
      </c>
      <c r="D34" s="193"/>
      <c r="E34" s="160" t="s">
        <v>77</v>
      </c>
      <c r="F34" s="171">
        <v>12000</v>
      </c>
      <c r="G34" s="165" t="s">
        <v>94</v>
      </c>
      <c r="H34" s="32" t="s">
        <v>80</v>
      </c>
      <c r="I34" s="124">
        <v>3</v>
      </c>
      <c r="J34" s="120"/>
      <c r="K34" s="120"/>
      <c r="L34" s="120"/>
      <c r="M34" s="120">
        <v>0</v>
      </c>
      <c r="N34" s="132" t="s">
        <v>105</v>
      </c>
      <c r="O34" s="120">
        <v>0</v>
      </c>
      <c r="P34" s="132" t="s">
        <v>67</v>
      </c>
      <c r="Q34" s="134">
        <v>0.27</v>
      </c>
      <c r="R34" s="111">
        <f>O34*1.27</f>
        <v>0</v>
      </c>
      <c r="S34" s="120">
        <v>0</v>
      </c>
      <c r="T34" s="111" t="s">
        <v>125</v>
      </c>
      <c r="U34" s="152">
        <f>S34*O34</f>
        <v>0</v>
      </c>
      <c r="V34" s="154" t="s">
        <v>64</v>
      </c>
      <c r="W34" s="156">
        <f>U34*F34</f>
        <v>0</v>
      </c>
    </row>
    <row r="35" spans="1:23" x14ac:dyDescent="0.25">
      <c r="A35" s="186"/>
      <c r="B35" s="189"/>
      <c r="C35" s="145"/>
      <c r="D35" s="193"/>
      <c r="E35" s="161"/>
      <c r="F35" s="172"/>
      <c r="G35" s="166"/>
      <c r="H35" s="31" t="s">
        <v>81</v>
      </c>
      <c r="I35" s="125"/>
      <c r="J35" s="121"/>
      <c r="K35" s="121"/>
      <c r="L35" s="121"/>
      <c r="M35" s="121"/>
      <c r="N35" s="133"/>
      <c r="O35" s="121"/>
      <c r="P35" s="133"/>
      <c r="Q35" s="112"/>
      <c r="R35" s="112"/>
      <c r="S35" s="121"/>
      <c r="T35" s="112"/>
      <c r="U35" s="153"/>
      <c r="V35" s="155"/>
      <c r="W35" s="157"/>
    </row>
    <row r="36" spans="1:23" x14ac:dyDescent="0.25">
      <c r="A36" s="186"/>
      <c r="B36" s="189"/>
      <c r="C36" s="145"/>
      <c r="D36" s="193"/>
      <c r="E36" s="161"/>
      <c r="F36" s="172"/>
      <c r="G36" s="166"/>
      <c r="H36" s="31" t="s">
        <v>90</v>
      </c>
      <c r="I36" s="125"/>
      <c r="J36" s="121"/>
      <c r="K36" s="121"/>
      <c r="L36" s="121"/>
      <c r="M36" s="121"/>
      <c r="N36" s="133"/>
      <c r="O36" s="121"/>
      <c r="P36" s="133"/>
      <c r="Q36" s="112"/>
      <c r="R36" s="112"/>
      <c r="S36" s="121"/>
      <c r="T36" s="112"/>
      <c r="U36" s="153"/>
      <c r="V36" s="155"/>
      <c r="W36" s="157"/>
    </row>
    <row r="37" spans="1:23" x14ac:dyDescent="0.25">
      <c r="A37" s="186"/>
      <c r="B37" s="189"/>
      <c r="C37" s="145"/>
      <c r="D37" s="193"/>
      <c r="E37" s="161"/>
      <c r="F37" s="172"/>
      <c r="G37" s="166"/>
      <c r="H37" s="32" t="s">
        <v>82</v>
      </c>
      <c r="I37" s="125"/>
      <c r="J37" s="121"/>
      <c r="K37" s="121"/>
      <c r="L37" s="121"/>
      <c r="M37" s="121"/>
      <c r="N37" s="133"/>
      <c r="O37" s="121"/>
      <c r="P37" s="133"/>
      <c r="Q37" s="112"/>
      <c r="R37" s="112"/>
      <c r="S37" s="121"/>
      <c r="T37" s="112"/>
      <c r="U37" s="153"/>
      <c r="V37" s="155"/>
      <c r="W37" s="157"/>
    </row>
    <row r="38" spans="1:23" x14ac:dyDescent="0.25">
      <c r="A38" s="186"/>
      <c r="B38" s="189"/>
      <c r="C38" s="145"/>
      <c r="D38" s="193"/>
      <c r="E38" s="161"/>
      <c r="F38" s="172"/>
      <c r="G38" s="166"/>
      <c r="H38" s="32" t="s">
        <v>89</v>
      </c>
      <c r="I38" s="125"/>
      <c r="J38" s="121"/>
      <c r="K38" s="121"/>
      <c r="L38" s="121"/>
      <c r="M38" s="121"/>
      <c r="N38" s="133"/>
      <c r="O38" s="121"/>
      <c r="P38" s="133"/>
      <c r="Q38" s="112"/>
      <c r="R38" s="112"/>
      <c r="S38" s="121"/>
      <c r="T38" s="112"/>
      <c r="U38" s="153"/>
      <c r="V38" s="155"/>
      <c r="W38" s="157"/>
    </row>
    <row r="39" spans="1:23" x14ac:dyDescent="0.25">
      <c r="A39" s="186"/>
      <c r="B39" s="189"/>
      <c r="C39" s="145"/>
      <c r="D39" s="193"/>
      <c r="E39" s="161"/>
      <c r="F39" s="172"/>
      <c r="G39" s="173"/>
      <c r="H39" s="31" t="s">
        <v>83</v>
      </c>
      <c r="I39" s="126"/>
      <c r="J39" s="121"/>
      <c r="K39" s="121"/>
      <c r="L39" s="121"/>
      <c r="M39" s="121"/>
      <c r="N39" s="133"/>
      <c r="O39" s="121"/>
      <c r="P39" s="133"/>
      <c r="Q39" s="112"/>
      <c r="R39" s="112"/>
      <c r="S39" s="122"/>
      <c r="T39" s="135"/>
      <c r="U39" s="153"/>
      <c r="V39" s="155"/>
      <c r="W39" s="157"/>
    </row>
    <row r="40" spans="1:23" x14ac:dyDescent="0.25">
      <c r="A40" s="186"/>
      <c r="B40" s="189"/>
      <c r="C40" s="158" t="s">
        <v>114</v>
      </c>
      <c r="D40" s="193"/>
      <c r="E40" s="160" t="s">
        <v>79</v>
      </c>
      <c r="F40" s="163">
        <v>900</v>
      </c>
      <c r="G40" s="165" t="s">
        <v>94</v>
      </c>
      <c r="H40" s="32" t="s">
        <v>84</v>
      </c>
      <c r="I40" s="124">
        <v>1.3</v>
      </c>
      <c r="J40" s="130"/>
      <c r="K40" s="130"/>
      <c r="L40" s="130"/>
      <c r="M40" s="130">
        <v>0</v>
      </c>
      <c r="N40" s="147" t="s">
        <v>70</v>
      </c>
      <c r="O40" s="130">
        <v>0</v>
      </c>
      <c r="P40" s="149" t="s">
        <v>67</v>
      </c>
      <c r="Q40" s="151">
        <v>0.27</v>
      </c>
      <c r="R40" s="128">
        <f>O40*1.27</f>
        <v>0</v>
      </c>
      <c r="S40" s="120">
        <v>0</v>
      </c>
      <c r="T40" s="111" t="s">
        <v>125</v>
      </c>
      <c r="U40" s="128">
        <f>S40*O40</f>
        <v>0</v>
      </c>
      <c r="V40" s="128" t="s">
        <v>64</v>
      </c>
      <c r="W40" s="136">
        <f>U40*F40</f>
        <v>0</v>
      </c>
    </row>
    <row r="41" spans="1:23" x14ac:dyDescent="0.25">
      <c r="A41" s="186"/>
      <c r="B41" s="189"/>
      <c r="C41" s="158"/>
      <c r="D41" s="193"/>
      <c r="E41" s="161"/>
      <c r="F41" s="163"/>
      <c r="G41" s="166"/>
      <c r="H41" s="31" t="s">
        <v>34</v>
      </c>
      <c r="I41" s="125"/>
      <c r="J41" s="130"/>
      <c r="K41" s="130"/>
      <c r="L41" s="130"/>
      <c r="M41" s="130"/>
      <c r="N41" s="147"/>
      <c r="O41" s="130"/>
      <c r="P41" s="149"/>
      <c r="Q41" s="128"/>
      <c r="R41" s="128"/>
      <c r="S41" s="121"/>
      <c r="T41" s="112"/>
      <c r="U41" s="128"/>
      <c r="V41" s="128"/>
      <c r="W41" s="136"/>
    </row>
    <row r="42" spans="1:23" x14ac:dyDescent="0.25">
      <c r="A42" s="186"/>
      <c r="B42" s="189"/>
      <c r="C42" s="158"/>
      <c r="D42" s="193"/>
      <c r="E42" s="161"/>
      <c r="F42" s="163"/>
      <c r="G42" s="166"/>
      <c r="H42" s="32" t="s">
        <v>35</v>
      </c>
      <c r="I42" s="125"/>
      <c r="J42" s="130"/>
      <c r="K42" s="130"/>
      <c r="L42" s="130"/>
      <c r="M42" s="130"/>
      <c r="N42" s="147"/>
      <c r="O42" s="130"/>
      <c r="P42" s="149"/>
      <c r="Q42" s="128"/>
      <c r="R42" s="128"/>
      <c r="S42" s="121"/>
      <c r="T42" s="112"/>
      <c r="U42" s="128"/>
      <c r="V42" s="128"/>
      <c r="W42" s="136"/>
    </row>
    <row r="43" spans="1:23" x14ac:dyDescent="0.25">
      <c r="A43" s="186"/>
      <c r="B43" s="189"/>
      <c r="C43" s="158"/>
      <c r="D43" s="193"/>
      <c r="E43" s="161"/>
      <c r="F43" s="163"/>
      <c r="G43" s="166"/>
      <c r="H43" s="31" t="s">
        <v>36</v>
      </c>
      <c r="I43" s="125"/>
      <c r="J43" s="130"/>
      <c r="K43" s="130"/>
      <c r="L43" s="130"/>
      <c r="M43" s="130"/>
      <c r="N43" s="147"/>
      <c r="O43" s="130"/>
      <c r="P43" s="149"/>
      <c r="Q43" s="128"/>
      <c r="R43" s="128"/>
      <c r="S43" s="121"/>
      <c r="T43" s="112"/>
      <c r="U43" s="128"/>
      <c r="V43" s="128"/>
      <c r="W43" s="136"/>
    </row>
    <row r="44" spans="1:23" x14ac:dyDescent="0.25">
      <c r="A44" s="186"/>
      <c r="B44" s="189"/>
      <c r="C44" s="158"/>
      <c r="D44" s="193"/>
      <c r="E44" s="161"/>
      <c r="F44" s="163"/>
      <c r="G44" s="166"/>
      <c r="H44" s="32" t="s">
        <v>37</v>
      </c>
      <c r="I44" s="125"/>
      <c r="J44" s="130"/>
      <c r="K44" s="130"/>
      <c r="L44" s="130"/>
      <c r="M44" s="130"/>
      <c r="N44" s="147"/>
      <c r="O44" s="130"/>
      <c r="P44" s="149"/>
      <c r="Q44" s="128"/>
      <c r="R44" s="128"/>
      <c r="S44" s="121"/>
      <c r="T44" s="112"/>
      <c r="U44" s="128"/>
      <c r="V44" s="128"/>
      <c r="W44" s="136"/>
    </row>
    <row r="45" spans="1:23" x14ac:dyDescent="0.25">
      <c r="A45" s="186"/>
      <c r="B45" s="189"/>
      <c r="C45" s="158"/>
      <c r="D45" s="193"/>
      <c r="E45" s="161"/>
      <c r="F45" s="163"/>
      <c r="G45" s="166"/>
      <c r="H45" s="31" t="s">
        <v>12</v>
      </c>
      <c r="I45" s="125"/>
      <c r="J45" s="130"/>
      <c r="K45" s="130"/>
      <c r="L45" s="130"/>
      <c r="M45" s="130"/>
      <c r="N45" s="147"/>
      <c r="O45" s="130"/>
      <c r="P45" s="149"/>
      <c r="Q45" s="128"/>
      <c r="R45" s="128"/>
      <c r="S45" s="121"/>
      <c r="T45" s="112"/>
      <c r="U45" s="128"/>
      <c r="V45" s="128"/>
      <c r="W45" s="136"/>
    </row>
    <row r="46" spans="1:23" x14ac:dyDescent="0.25">
      <c r="A46" s="186"/>
      <c r="B46" s="189"/>
      <c r="C46" s="158"/>
      <c r="D46" s="193"/>
      <c r="E46" s="161"/>
      <c r="F46" s="163"/>
      <c r="G46" s="166"/>
      <c r="H46" s="32" t="s">
        <v>89</v>
      </c>
      <c r="I46" s="125"/>
      <c r="J46" s="130"/>
      <c r="K46" s="130"/>
      <c r="L46" s="130"/>
      <c r="M46" s="130"/>
      <c r="N46" s="147"/>
      <c r="O46" s="130"/>
      <c r="P46" s="149"/>
      <c r="Q46" s="128"/>
      <c r="R46" s="128"/>
      <c r="S46" s="121"/>
      <c r="T46" s="112"/>
      <c r="U46" s="128"/>
      <c r="V46" s="128"/>
      <c r="W46" s="136"/>
    </row>
    <row r="47" spans="1:23" ht="15.75" thickBot="1" x14ac:dyDescent="0.3">
      <c r="A47" s="187"/>
      <c r="B47" s="190"/>
      <c r="C47" s="159"/>
      <c r="D47" s="194"/>
      <c r="E47" s="162"/>
      <c r="F47" s="164"/>
      <c r="G47" s="167"/>
      <c r="H47" s="33" t="s">
        <v>38</v>
      </c>
      <c r="I47" s="127"/>
      <c r="J47" s="131"/>
      <c r="K47" s="131"/>
      <c r="L47" s="131"/>
      <c r="M47" s="131"/>
      <c r="N47" s="148"/>
      <c r="O47" s="131"/>
      <c r="P47" s="150"/>
      <c r="Q47" s="129"/>
      <c r="R47" s="129"/>
      <c r="S47" s="123"/>
      <c r="T47" s="113"/>
      <c r="U47" s="129"/>
      <c r="V47" s="129"/>
      <c r="W47" s="137"/>
    </row>
    <row r="50" spans="2:11" ht="43.5" thickBot="1" x14ac:dyDescent="0.3">
      <c r="B50" s="15" t="s">
        <v>108</v>
      </c>
      <c r="C50" s="16" t="s">
        <v>150</v>
      </c>
      <c r="D50" s="15" t="s">
        <v>68</v>
      </c>
      <c r="I50" s="11"/>
      <c r="J50" s="11"/>
      <c r="K50" s="11"/>
    </row>
    <row r="51" spans="2:11" x14ac:dyDescent="0.25">
      <c r="B51" s="14" t="s">
        <v>115</v>
      </c>
      <c r="C51" s="37">
        <f>O2*I2</f>
        <v>0</v>
      </c>
      <c r="D51" s="114">
        <f>SUM(C51:C56)</f>
        <v>0</v>
      </c>
      <c r="I51" s="9"/>
      <c r="J51" s="12"/>
      <c r="K51" s="12"/>
    </row>
    <row r="52" spans="2:11" x14ac:dyDescent="0.25">
      <c r="B52" s="14" t="s">
        <v>116</v>
      </c>
      <c r="C52" s="37">
        <f>O8*I8</f>
        <v>0</v>
      </c>
      <c r="D52" s="115"/>
      <c r="I52" s="9"/>
      <c r="J52" s="12"/>
      <c r="K52" s="12"/>
    </row>
    <row r="53" spans="2:11" x14ac:dyDescent="0.25">
      <c r="B53" s="14" t="s">
        <v>117</v>
      </c>
      <c r="C53" s="37">
        <f>O16*I16</f>
        <v>0</v>
      </c>
      <c r="D53" s="115"/>
      <c r="E53" s="38" t="s">
        <v>153</v>
      </c>
      <c r="I53" s="9"/>
      <c r="J53" s="12"/>
      <c r="K53" s="12"/>
    </row>
    <row r="54" spans="2:11" x14ac:dyDescent="0.25">
      <c r="B54" s="14" t="s">
        <v>118</v>
      </c>
      <c r="C54" s="37">
        <f>O25*I25</f>
        <v>0</v>
      </c>
      <c r="D54" s="115"/>
      <c r="I54" s="9"/>
      <c r="J54" s="12"/>
      <c r="K54" s="12"/>
    </row>
    <row r="55" spans="2:11" x14ac:dyDescent="0.25">
      <c r="B55" s="14" t="s">
        <v>119</v>
      </c>
      <c r="C55" s="37">
        <f>O34*I34</f>
        <v>0</v>
      </c>
      <c r="D55" s="115"/>
      <c r="I55" s="9"/>
      <c r="J55" s="12"/>
      <c r="K55" s="12"/>
    </row>
    <row r="56" spans="2:11" ht="15.75" thickBot="1" x14ac:dyDescent="0.3">
      <c r="B56" s="14" t="s">
        <v>120</v>
      </c>
      <c r="C56" s="37">
        <f>O40*I40</f>
        <v>0</v>
      </c>
      <c r="D56" s="116"/>
      <c r="I56" s="9"/>
      <c r="J56" s="13"/>
      <c r="K56" s="13"/>
    </row>
    <row r="57" spans="2:11" x14ac:dyDescent="0.25">
      <c r="I57" s="9"/>
    </row>
    <row r="58" spans="2:11" x14ac:dyDescent="0.25">
      <c r="I58" s="9"/>
    </row>
    <row r="59" spans="2:11" ht="19.5" x14ac:dyDescent="0.35">
      <c r="B59" s="64" t="s">
        <v>155</v>
      </c>
      <c r="I59" s="9"/>
    </row>
    <row r="60" spans="2:11" ht="19.5" x14ac:dyDescent="0.35">
      <c r="B60" s="64" t="s">
        <v>154</v>
      </c>
      <c r="I60" s="9"/>
    </row>
    <row r="61" spans="2:11" x14ac:dyDescent="0.25">
      <c r="I61" s="9"/>
    </row>
    <row r="62" spans="2:11" x14ac:dyDescent="0.25">
      <c r="I62" s="9"/>
    </row>
    <row r="63" spans="2:11" x14ac:dyDescent="0.25">
      <c r="I63" s="9"/>
    </row>
    <row r="64" spans="2:11" x14ac:dyDescent="0.25">
      <c r="I64" s="9"/>
    </row>
    <row r="65" spans="9:9" x14ac:dyDescent="0.25">
      <c r="I65" s="9"/>
    </row>
    <row r="66" spans="9:9" x14ac:dyDescent="0.25">
      <c r="I66" s="9"/>
    </row>
    <row r="67" spans="9:9" x14ac:dyDescent="0.25">
      <c r="I67" s="9"/>
    </row>
    <row r="68" spans="9:9" x14ac:dyDescent="0.25">
      <c r="I68" s="9"/>
    </row>
    <row r="69" spans="9:9" x14ac:dyDescent="0.25">
      <c r="I69" s="9"/>
    </row>
    <row r="70" spans="9:9" x14ac:dyDescent="0.25">
      <c r="I70" s="9"/>
    </row>
    <row r="71" spans="9:9" x14ac:dyDescent="0.25">
      <c r="I71" s="9"/>
    </row>
    <row r="72" spans="9:9" x14ac:dyDescent="0.25">
      <c r="I72" s="9"/>
    </row>
    <row r="73" spans="9:9" x14ac:dyDescent="0.25">
      <c r="I73" s="9"/>
    </row>
    <row r="74" spans="9:9" x14ac:dyDescent="0.25">
      <c r="I74" s="9"/>
    </row>
    <row r="75" spans="9:9" x14ac:dyDescent="0.25">
      <c r="I75" s="9"/>
    </row>
    <row r="76" spans="9:9" x14ac:dyDescent="0.25">
      <c r="I76" s="9"/>
    </row>
    <row r="77" spans="9:9" x14ac:dyDescent="0.25">
      <c r="I77" s="9"/>
    </row>
    <row r="78" spans="9:9" x14ac:dyDescent="0.25">
      <c r="I78" s="9"/>
    </row>
    <row r="79" spans="9:9" x14ac:dyDescent="0.25">
      <c r="I79" s="9"/>
    </row>
    <row r="80" spans="9:9" x14ac:dyDescent="0.25">
      <c r="I80" s="9"/>
    </row>
    <row r="81" spans="9:9" x14ac:dyDescent="0.25">
      <c r="I81" s="9"/>
    </row>
    <row r="82" spans="9:9" x14ac:dyDescent="0.25">
      <c r="I82" s="9"/>
    </row>
    <row r="83" spans="9:9" x14ac:dyDescent="0.25">
      <c r="I83" s="10"/>
    </row>
    <row r="84" spans="9:9" x14ac:dyDescent="0.25">
      <c r="I84" s="10"/>
    </row>
    <row r="85" spans="9:9" x14ac:dyDescent="0.25">
      <c r="I85" s="10"/>
    </row>
    <row r="86" spans="9:9" x14ac:dyDescent="0.25">
      <c r="I86" s="10"/>
    </row>
    <row r="87" spans="9:9" x14ac:dyDescent="0.25">
      <c r="I87" s="10"/>
    </row>
    <row r="88" spans="9:9" x14ac:dyDescent="0.25">
      <c r="I88" s="10"/>
    </row>
    <row r="89" spans="9:9" x14ac:dyDescent="0.25">
      <c r="I89" s="9"/>
    </row>
    <row r="90" spans="9:9" x14ac:dyDescent="0.25">
      <c r="I90" s="9"/>
    </row>
    <row r="91" spans="9:9" x14ac:dyDescent="0.25">
      <c r="I91" s="9"/>
    </row>
    <row r="92" spans="9:9" x14ac:dyDescent="0.25">
      <c r="I92" s="9"/>
    </row>
    <row r="93" spans="9:9" x14ac:dyDescent="0.25">
      <c r="I93" s="9"/>
    </row>
    <row r="94" spans="9:9" x14ac:dyDescent="0.25">
      <c r="I94" s="9"/>
    </row>
    <row r="95" spans="9:9" x14ac:dyDescent="0.25">
      <c r="I95" s="9"/>
    </row>
    <row r="96" spans="9:9" x14ac:dyDescent="0.25">
      <c r="I96" s="9"/>
    </row>
  </sheetData>
  <protectedRanges>
    <protectedRange algorithmName="SHA-512" hashValue="xs6NnHgGg8HOIag1F4kBvfM469PaSUwnyeGcFTi0wyxDD27lau8ip9ZZXlYI2JWz8AcUu3aAkwSEYLSxhXHbnQ==" saltValue="FaoTuW1cMvrPtYJqcx3hEQ==" spinCount="100000" sqref="D1:E1" name="Tartomány1_1"/>
    <protectedRange algorithmName="SHA-512" hashValue="xs6NnHgGg8HOIag1F4kBvfM469PaSUwnyeGcFTi0wyxDD27lau8ip9ZZXlYI2JWz8AcUu3aAkwSEYLSxhXHbnQ==" saltValue="FaoTuW1cMvrPtYJqcx3hEQ==" spinCount="100000" sqref="L1" name="Tartomány1_1_2"/>
  </protectedRanges>
  <customSheetViews>
    <customSheetView guid="{312AEEB9-832A-4BF7-87D3-C99A22BFCC1F}" scale="60">
      <pane xSplit="7" ySplit="7" topLeftCell="H14" activePane="bottomRight" state="frozen"/>
      <selection pane="bottomRight" activeCell="H19" sqref="H19"/>
      <pageMargins left="0.7" right="0.7" top="0.75" bottom="0.75" header="0.3" footer="0.3"/>
      <pageSetup paperSize="9" orientation="portrait" r:id="rId1"/>
    </customSheetView>
  </customSheetViews>
  <mergeCells count="119">
    <mergeCell ref="E2:E7"/>
    <mergeCell ref="F2:F7"/>
    <mergeCell ref="G2:G7"/>
    <mergeCell ref="J2:J7"/>
    <mergeCell ref="K2:K7"/>
    <mergeCell ref="L2:L7"/>
    <mergeCell ref="M2:M7"/>
    <mergeCell ref="N2:N7"/>
    <mergeCell ref="O2:O7"/>
    <mergeCell ref="U16:U24"/>
    <mergeCell ref="V16:V24"/>
    <mergeCell ref="W16:W24"/>
    <mergeCell ref="T8:T15"/>
    <mergeCell ref="C8:C15"/>
    <mergeCell ref="E8:E15"/>
    <mergeCell ref="F8:F15"/>
    <mergeCell ref="G8:G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U8:U15"/>
    <mergeCell ref="V8:V15"/>
    <mergeCell ref="W8:W15"/>
    <mergeCell ref="T16:T24"/>
    <mergeCell ref="P2:P7"/>
    <mergeCell ref="Q2:Q7"/>
    <mergeCell ref="R2:R7"/>
    <mergeCell ref="U2:U7"/>
    <mergeCell ref="V2:V7"/>
    <mergeCell ref="W2:W7"/>
    <mergeCell ref="T2:T7"/>
    <mergeCell ref="A2:A47"/>
    <mergeCell ref="B2:B47"/>
    <mergeCell ref="C2:C7"/>
    <mergeCell ref="D2:D47"/>
    <mergeCell ref="C16:C24"/>
    <mergeCell ref="E16:E24"/>
    <mergeCell ref="F16:F24"/>
    <mergeCell ref="G16:G24"/>
    <mergeCell ref="J16:J24"/>
    <mergeCell ref="K16:K24"/>
    <mergeCell ref="L16:L24"/>
    <mergeCell ref="M16:M24"/>
    <mergeCell ref="N16:N24"/>
    <mergeCell ref="O16:O24"/>
    <mergeCell ref="P16:P24"/>
    <mergeCell ref="Q16:Q24"/>
    <mergeCell ref="R16:R24"/>
    <mergeCell ref="V25:V33"/>
    <mergeCell ref="W25:W33"/>
    <mergeCell ref="C34:C39"/>
    <mergeCell ref="E34:E39"/>
    <mergeCell ref="F34:F39"/>
    <mergeCell ref="G34:G39"/>
    <mergeCell ref="J34:J39"/>
    <mergeCell ref="K34:K39"/>
    <mergeCell ref="L25:L33"/>
    <mergeCell ref="M25:M33"/>
    <mergeCell ref="N25:N33"/>
    <mergeCell ref="O25:O33"/>
    <mergeCell ref="P25:P33"/>
    <mergeCell ref="Q25:Q33"/>
    <mergeCell ref="C25:C33"/>
    <mergeCell ref="E25:E33"/>
    <mergeCell ref="F25:F33"/>
    <mergeCell ref="G25:G33"/>
    <mergeCell ref="J25:J33"/>
    <mergeCell ref="K25:K33"/>
    <mergeCell ref="I25:I33"/>
    <mergeCell ref="T25:T33"/>
    <mergeCell ref="T34:T39"/>
    <mergeCell ref="U40:U47"/>
    <mergeCell ref="V40:V47"/>
    <mergeCell ref="W40:W47"/>
    <mergeCell ref="B1:C1"/>
    <mergeCell ref="S2:S7"/>
    <mergeCell ref="I2:I7"/>
    <mergeCell ref="I8:I15"/>
    <mergeCell ref="I16:I24"/>
    <mergeCell ref="L40:L47"/>
    <mergeCell ref="M40:M47"/>
    <mergeCell ref="N40:N47"/>
    <mergeCell ref="O40:O47"/>
    <mergeCell ref="P40:P47"/>
    <mergeCell ref="Q40:Q47"/>
    <mergeCell ref="R34:R39"/>
    <mergeCell ref="U34:U39"/>
    <mergeCell ref="V34:V39"/>
    <mergeCell ref="W34:W39"/>
    <mergeCell ref="C40:C47"/>
    <mergeCell ref="E40:E47"/>
    <mergeCell ref="F40:F47"/>
    <mergeCell ref="G40:G47"/>
    <mergeCell ref="J40:J47"/>
    <mergeCell ref="U25:U33"/>
    <mergeCell ref="T40:T47"/>
    <mergeCell ref="D51:D56"/>
    <mergeCell ref="S8:S15"/>
    <mergeCell ref="S16:S24"/>
    <mergeCell ref="S25:S33"/>
    <mergeCell ref="S34:S39"/>
    <mergeCell ref="S40:S47"/>
    <mergeCell ref="I34:I39"/>
    <mergeCell ref="I40:I47"/>
    <mergeCell ref="R40:R47"/>
    <mergeCell ref="K40:K47"/>
    <mergeCell ref="L34:L39"/>
    <mergeCell ref="M34:M39"/>
    <mergeCell ref="N34:N39"/>
    <mergeCell ref="O34:O39"/>
    <mergeCell ref="P34:P39"/>
    <mergeCell ref="Q34:Q39"/>
    <mergeCell ref="R25:R3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34"/>
  <sheetViews>
    <sheetView zoomScale="60" zoomScaleNormal="6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27" sqref="H27"/>
    </sheetView>
  </sheetViews>
  <sheetFormatPr defaultRowHeight="15" x14ac:dyDescent="0.25"/>
  <cols>
    <col min="2" max="2" width="15.7109375" customWidth="1"/>
    <col min="3" max="3" width="25.28515625" customWidth="1"/>
    <col min="4" max="4" width="13" customWidth="1"/>
    <col min="5" max="5" width="13.140625" customWidth="1"/>
    <col min="6" max="7" width="15.28515625" customWidth="1"/>
    <col min="8" max="8" width="46.42578125" customWidth="1"/>
    <col min="9" max="9" width="19.5703125" style="2" customWidth="1"/>
    <col min="11" max="11" width="14.140625" customWidth="1"/>
    <col min="12" max="12" width="28" customWidth="1"/>
    <col min="13" max="13" width="13.7109375" customWidth="1"/>
    <col min="14" max="14" width="13" style="34" customWidth="1"/>
    <col min="15" max="15" width="13.28515625" customWidth="1"/>
    <col min="16" max="16" width="15.5703125" customWidth="1"/>
    <col min="18" max="18" width="14" customWidth="1"/>
    <col min="19" max="19" width="14.5703125" customWidth="1"/>
    <col min="20" max="20" width="12.42578125" style="34" customWidth="1"/>
    <col min="21" max="21" width="12.140625" customWidth="1"/>
    <col min="22" max="22" width="12.85546875" customWidth="1"/>
    <col min="23" max="23" width="14.5703125" customWidth="1"/>
  </cols>
  <sheetData>
    <row r="1" spans="1:23" s="2" customFormat="1" ht="114.75" thickBot="1" x14ac:dyDescent="0.3">
      <c r="A1" s="3" t="s">
        <v>0</v>
      </c>
      <c r="B1" s="209" t="s">
        <v>1</v>
      </c>
      <c r="C1" s="210"/>
      <c r="D1" s="65" t="s">
        <v>157</v>
      </c>
      <c r="E1" s="62"/>
      <c r="F1" s="21" t="s">
        <v>93</v>
      </c>
      <c r="G1" s="22" t="s">
        <v>101</v>
      </c>
      <c r="H1" s="22" t="s">
        <v>92</v>
      </c>
      <c r="I1" s="23" t="s">
        <v>127</v>
      </c>
      <c r="J1" s="24" t="s">
        <v>2</v>
      </c>
      <c r="K1" s="25" t="s">
        <v>3</v>
      </c>
      <c r="L1" s="50" t="s">
        <v>156</v>
      </c>
      <c r="M1" s="26" t="s">
        <v>65</v>
      </c>
      <c r="N1" s="25" t="s">
        <v>100</v>
      </c>
      <c r="O1" s="26" t="s">
        <v>121</v>
      </c>
      <c r="P1" s="25" t="s">
        <v>100</v>
      </c>
      <c r="Q1" s="25" t="s">
        <v>4</v>
      </c>
      <c r="R1" s="25" t="s">
        <v>63</v>
      </c>
      <c r="S1" s="26" t="s">
        <v>61</v>
      </c>
      <c r="T1" s="25" t="s">
        <v>100</v>
      </c>
      <c r="U1" s="25" t="s">
        <v>68</v>
      </c>
      <c r="V1" s="26" t="s">
        <v>65</v>
      </c>
      <c r="W1" s="28" t="s">
        <v>100</v>
      </c>
    </row>
    <row r="2" spans="1:23" ht="15.75" thickBot="1" x14ac:dyDescent="0.3">
      <c r="A2" s="240" t="s">
        <v>39</v>
      </c>
      <c r="B2" s="188" t="s">
        <v>40</v>
      </c>
      <c r="C2" s="243" t="s">
        <v>128</v>
      </c>
      <c r="D2" s="244">
        <v>26000000</v>
      </c>
      <c r="E2" s="247" t="s">
        <v>78</v>
      </c>
      <c r="F2" s="213">
        <v>3600</v>
      </c>
      <c r="G2" s="214" t="s">
        <v>94</v>
      </c>
      <c r="H2" s="32" t="s">
        <v>41</v>
      </c>
      <c r="I2" s="211">
        <v>13</v>
      </c>
      <c r="J2" s="215"/>
      <c r="K2" s="215"/>
      <c r="L2" s="215"/>
      <c r="M2" s="215">
        <v>0</v>
      </c>
      <c r="N2" s="212" t="s">
        <v>70</v>
      </c>
      <c r="O2" s="215">
        <v>0</v>
      </c>
      <c r="P2" s="179" t="s">
        <v>71</v>
      </c>
      <c r="Q2" s="238">
        <v>0.27</v>
      </c>
      <c r="R2" s="239">
        <f>O2*1.27</f>
        <v>0</v>
      </c>
      <c r="S2" s="215">
        <v>0</v>
      </c>
      <c r="T2" s="212" t="s">
        <v>134</v>
      </c>
      <c r="U2" s="230">
        <f>S2*F2</f>
        <v>0</v>
      </c>
      <c r="V2" s="233">
        <v>0</v>
      </c>
      <c r="W2" s="235" t="s">
        <v>72</v>
      </c>
    </row>
    <row r="3" spans="1:23" ht="15.75" thickBot="1" x14ac:dyDescent="0.3">
      <c r="A3" s="241"/>
      <c r="B3" s="189"/>
      <c r="C3" s="236"/>
      <c r="D3" s="245"/>
      <c r="E3" s="228"/>
      <c r="F3" s="163"/>
      <c r="G3" s="166"/>
      <c r="H3" s="31" t="s">
        <v>46</v>
      </c>
      <c r="I3" s="211"/>
      <c r="J3" s="121"/>
      <c r="K3" s="121"/>
      <c r="L3" s="121"/>
      <c r="M3" s="121"/>
      <c r="N3" s="133"/>
      <c r="O3" s="121"/>
      <c r="P3" s="176"/>
      <c r="Q3" s="112"/>
      <c r="R3" s="112"/>
      <c r="S3" s="121"/>
      <c r="T3" s="133"/>
      <c r="U3" s="231"/>
      <c r="V3" s="233"/>
      <c r="W3" s="217"/>
    </row>
    <row r="4" spans="1:23" ht="15.75" thickBot="1" x14ac:dyDescent="0.3">
      <c r="A4" s="241"/>
      <c r="B4" s="189"/>
      <c r="C4" s="236"/>
      <c r="D4" s="245"/>
      <c r="E4" s="228"/>
      <c r="F4" s="163"/>
      <c r="G4" s="166"/>
      <c r="H4" s="32" t="s">
        <v>42</v>
      </c>
      <c r="I4" s="211"/>
      <c r="J4" s="121"/>
      <c r="K4" s="121"/>
      <c r="L4" s="121"/>
      <c r="M4" s="121"/>
      <c r="N4" s="133"/>
      <c r="O4" s="121"/>
      <c r="P4" s="176"/>
      <c r="Q4" s="112"/>
      <c r="R4" s="112"/>
      <c r="S4" s="121"/>
      <c r="T4" s="133"/>
      <c r="U4" s="231"/>
      <c r="V4" s="233"/>
      <c r="W4" s="217"/>
    </row>
    <row r="5" spans="1:23" ht="15.75" thickBot="1" x14ac:dyDescent="0.3">
      <c r="A5" s="241"/>
      <c r="B5" s="189"/>
      <c r="C5" s="236"/>
      <c r="D5" s="245"/>
      <c r="E5" s="228"/>
      <c r="F5" s="163"/>
      <c r="G5" s="166"/>
      <c r="H5" s="31" t="s">
        <v>24</v>
      </c>
      <c r="I5" s="211"/>
      <c r="J5" s="121"/>
      <c r="K5" s="121"/>
      <c r="L5" s="121"/>
      <c r="M5" s="121"/>
      <c r="N5" s="133"/>
      <c r="O5" s="121"/>
      <c r="P5" s="176"/>
      <c r="Q5" s="112"/>
      <c r="R5" s="112"/>
      <c r="S5" s="121"/>
      <c r="T5" s="133"/>
      <c r="U5" s="231"/>
      <c r="V5" s="233"/>
      <c r="W5" s="217"/>
    </row>
    <row r="6" spans="1:23" ht="15.75" thickBot="1" x14ac:dyDescent="0.3">
      <c r="A6" s="241"/>
      <c r="B6" s="189"/>
      <c r="C6" s="236"/>
      <c r="D6" s="245"/>
      <c r="E6" s="228"/>
      <c r="F6" s="163"/>
      <c r="G6" s="166"/>
      <c r="H6" s="32" t="s">
        <v>37</v>
      </c>
      <c r="I6" s="211"/>
      <c r="J6" s="121"/>
      <c r="K6" s="121"/>
      <c r="L6" s="121"/>
      <c r="M6" s="121"/>
      <c r="N6" s="133"/>
      <c r="O6" s="121"/>
      <c r="P6" s="176"/>
      <c r="Q6" s="112"/>
      <c r="R6" s="112"/>
      <c r="S6" s="121"/>
      <c r="T6" s="133"/>
      <c r="U6" s="231"/>
      <c r="V6" s="233"/>
      <c r="W6" s="217"/>
    </row>
    <row r="7" spans="1:23" ht="15.75" thickBot="1" x14ac:dyDescent="0.3">
      <c r="A7" s="241"/>
      <c r="B7" s="189"/>
      <c r="C7" s="236"/>
      <c r="D7" s="245"/>
      <c r="E7" s="228"/>
      <c r="F7" s="163"/>
      <c r="G7" s="166"/>
      <c r="H7" s="31" t="s">
        <v>12</v>
      </c>
      <c r="I7" s="211"/>
      <c r="J7" s="121"/>
      <c r="K7" s="121"/>
      <c r="L7" s="121"/>
      <c r="M7" s="121"/>
      <c r="N7" s="133"/>
      <c r="O7" s="121"/>
      <c r="P7" s="176"/>
      <c r="Q7" s="112"/>
      <c r="R7" s="112"/>
      <c r="S7" s="121"/>
      <c r="T7" s="133"/>
      <c r="U7" s="231"/>
      <c r="V7" s="233"/>
      <c r="W7" s="217"/>
    </row>
    <row r="8" spans="1:23" ht="15.75" thickBot="1" x14ac:dyDescent="0.3">
      <c r="A8" s="241"/>
      <c r="B8" s="189"/>
      <c r="C8" s="236"/>
      <c r="D8" s="245"/>
      <c r="E8" s="228"/>
      <c r="F8" s="163"/>
      <c r="G8" s="166"/>
      <c r="H8" s="32" t="s">
        <v>13</v>
      </c>
      <c r="I8" s="211"/>
      <c r="J8" s="121"/>
      <c r="K8" s="121"/>
      <c r="L8" s="121"/>
      <c r="M8" s="121"/>
      <c r="N8" s="133"/>
      <c r="O8" s="121"/>
      <c r="P8" s="176"/>
      <c r="Q8" s="112"/>
      <c r="R8" s="112"/>
      <c r="S8" s="121"/>
      <c r="T8" s="133"/>
      <c r="U8" s="231"/>
      <c r="V8" s="233"/>
      <c r="W8" s="217"/>
    </row>
    <row r="9" spans="1:23" x14ac:dyDescent="0.25">
      <c r="A9" s="241"/>
      <c r="B9" s="189"/>
      <c r="C9" s="236"/>
      <c r="D9" s="245"/>
      <c r="E9" s="237"/>
      <c r="F9" s="163"/>
      <c r="G9" s="173"/>
      <c r="H9" s="31" t="s">
        <v>20</v>
      </c>
      <c r="I9" s="211"/>
      <c r="J9" s="122"/>
      <c r="K9" s="122"/>
      <c r="L9" s="122"/>
      <c r="M9" s="122"/>
      <c r="N9" s="133"/>
      <c r="O9" s="122"/>
      <c r="P9" s="176"/>
      <c r="Q9" s="135"/>
      <c r="R9" s="135"/>
      <c r="S9" s="121"/>
      <c r="T9" s="133"/>
      <c r="U9" s="232"/>
      <c r="V9" s="234"/>
      <c r="W9" s="217"/>
    </row>
    <row r="10" spans="1:23" ht="15.75" thickBot="1" x14ac:dyDescent="0.3">
      <c r="A10" s="241"/>
      <c r="B10" s="189"/>
      <c r="C10" s="236" t="s">
        <v>129</v>
      </c>
      <c r="D10" s="245"/>
      <c r="E10" s="227" t="s">
        <v>96</v>
      </c>
      <c r="F10" s="163">
        <v>18000</v>
      </c>
      <c r="G10" s="165" t="s">
        <v>94</v>
      </c>
      <c r="H10" s="32" t="s">
        <v>41</v>
      </c>
      <c r="I10" s="124">
        <v>65.7</v>
      </c>
      <c r="J10" s="120"/>
      <c r="K10" s="120"/>
      <c r="L10" s="120"/>
      <c r="M10" s="120">
        <v>0</v>
      </c>
      <c r="N10" s="132" t="s">
        <v>70</v>
      </c>
      <c r="O10" s="120">
        <v>0</v>
      </c>
      <c r="P10" s="175" t="s">
        <v>71</v>
      </c>
      <c r="Q10" s="134">
        <v>0.27</v>
      </c>
      <c r="R10" s="111">
        <f>O10*1.27</f>
        <v>0</v>
      </c>
      <c r="S10" s="130">
        <v>0</v>
      </c>
      <c r="T10" s="132" t="s">
        <v>134</v>
      </c>
      <c r="U10" s="111">
        <f>S10*F10</f>
        <v>0</v>
      </c>
      <c r="V10" s="222">
        <v>0</v>
      </c>
      <c r="W10" s="216" t="s">
        <v>72</v>
      </c>
    </row>
    <row r="11" spans="1:23" ht="15.75" thickBot="1" x14ac:dyDescent="0.3">
      <c r="A11" s="241"/>
      <c r="B11" s="189"/>
      <c r="C11" s="236"/>
      <c r="D11" s="245"/>
      <c r="E11" s="228"/>
      <c r="F11" s="163"/>
      <c r="G11" s="166"/>
      <c r="H11" s="31" t="s">
        <v>88</v>
      </c>
      <c r="I11" s="125"/>
      <c r="J11" s="121"/>
      <c r="K11" s="121"/>
      <c r="L11" s="121"/>
      <c r="M11" s="121"/>
      <c r="N11" s="133"/>
      <c r="O11" s="121"/>
      <c r="P11" s="176"/>
      <c r="Q11" s="112"/>
      <c r="R11" s="112"/>
      <c r="S11" s="130"/>
      <c r="T11" s="133"/>
      <c r="U11" s="112"/>
      <c r="V11" s="223"/>
      <c r="W11" s="217"/>
    </row>
    <row r="12" spans="1:23" ht="15.75" thickBot="1" x14ac:dyDescent="0.3">
      <c r="A12" s="241"/>
      <c r="B12" s="189"/>
      <c r="C12" s="236"/>
      <c r="D12" s="245"/>
      <c r="E12" s="228"/>
      <c r="F12" s="163"/>
      <c r="G12" s="166"/>
      <c r="H12" s="32" t="s">
        <v>43</v>
      </c>
      <c r="I12" s="125"/>
      <c r="J12" s="121"/>
      <c r="K12" s="121"/>
      <c r="L12" s="121"/>
      <c r="M12" s="121"/>
      <c r="N12" s="133"/>
      <c r="O12" s="121"/>
      <c r="P12" s="176"/>
      <c r="Q12" s="112"/>
      <c r="R12" s="112"/>
      <c r="S12" s="130"/>
      <c r="T12" s="133"/>
      <c r="U12" s="112"/>
      <c r="V12" s="223"/>
      <c r="W12" s="217"/>
    </row>
    <row r="13" spans="1:23" ht="15.75" thickBot="1" x14ac:dyDescent="0.3">
      <c r="A13" s="241"/>
      <c r="B13" s="189"/>
      <c r="C13" s="236"/>
      <c r="D13" s="245"/>
      <c r="E13" s="228"/>
      <c r="F13" s="163"/>
      <c r="G13" s="166"/>
      <c r="H13" s="31" t="s">
        <v>30</v>
      </c>
      <c r="I13" s="125"/>
      <c r="J13" s="121"/>
      <c r="K13" s="121"/>
      <c r="L13" s="121"/>
      <c r="M13" s="121"/>
      <c r="N13" s="133"/>
      <c r="O13" s="121"/>
      <c r="P13" s="176"/>
      <c r="Q13" s="112"/>
      <c r="R13" s="112"/>
      <c r="S13" s="130"/>
      <c r="T13" s="133"/>
      <c r="U13" s="112"/>
      <c r="V13" s="223"/>
      <c r="W13" s="217"/>
    </row>
    <row r="14" spans="1:23" ht="15.75" thickBot="1" x14ac:dyDescent="0.3">
      <c r="A14" s="241"/>
      <c r="B14" s="189"/>
      <c r="C14" s="236"/>
      <c r="D14" s="245"/>
      <c r="E14" s="228"/>
      <c r="F14" s="163"/>
      <c r="G14" s="166"/>
      <c r="H14" s="32" t="s">
        <v>37</v>
      </c>
      <c r="I14" s="125"/>
      <c r="J14" s="121"/>
      <c r="K14" s="121"/>
      <c r="L14" s="121"/>
      <c r="M14" s="121"/>
      <c r="N14" s="133"/>
      <c r="O14" s="121"/>
      <c r="P14" s="176"/>
      <c r="Q14" s="112"/>
      <c r="R14" s="112"/>
      <c r="S14" s="130"/>
      <c r="T14" s="133"/>
      <c r="U14" s="112"/>
      <c r="V14" s="223"/>
      <c r="W14" s="217"/>
    </row>
    <row r="15" spans="1:23" ht="15.75" thickBot="1" x14ac:dyDescent="0.3">
      <c r="A15" s="241"/>
      <c r="B15" s="189"/>
      <c r="C15" s="236"/>
      <c r="D15" s="245"/>
      <c r="E15" s="228"/>
      <c r="F15" s="163"/>
      <c r="G15" s="166"/>
      <c r="H15" s="31" t="s">
        <v>12</v>
      </c>
      <c r="I15" s="125"/>
      <c r="J15" s="121"/>
      <c r="K15" s="121"/>
      <c r="L15" s="121"/>
      <c r="M15" s="121"/>
      <c r="N15" s="133"/>
      <c r="O15" s="121"/>
      <c r="P15" s="176"/>
      <c r="Q15" s="112"/>
      <c r="R15" s="112"/>
      <c r="S15" s="130"/>
      <c r="T15" s="133"/>
      <c r="U15" s="112"/>
      <c r="V15" s="223"/>
      <c r="W15" s="217"/>
    </row>
    <row r="16" spans="1:23" ht="15.75" thickBot="1" x14ac:dyDescent="0.3">
      <c r="A16" s="241"/>
      <c r="B16" s="189"/>
      <c r="C16" s="236"/>
      <c r="D16" s="245"/>
      <c r="E16" s="228"/>
      <c r="F16" s="163"/>
      <c r="G16" s="166"/>
      <c r="H16" s="32" t="s">
        <v>13</v>
      </c>
      <c r="I16" s="125"/>
      <c r="J16" s="121"/>
      <c r="K16" s="121"/>
      <c r="L16" s="121"/>
      <c r="M16" s="121"/>
      <c r="N16" s="133"/>
      <c r="O16" s="121"/>
      <c r="P16" s="176"/>
      <c r="Q16" s="112"/>
      <c r="R16" s="112"/>
      <c r="S16" s="130"/>
      <c r="T16" s="133"/>
      <c r="U16" s="112"/>
      <c r="V16" s="223"/>
      <c r="W16" s="217"/>
    </row>
    <row r="17" spans="1:23" x14ac:dyDescent="0.25">
      <c r="A17" s="241"/>
      <c r="B17" s="189"/>
      <c r="C17" s="236"/>
      <c r="D17" s="245"/>
      <c r="E17" s="237"/>
      <c r="F17" s="163"/>
      <c r="G17" s="173"/>
      <c r="H17" s="31" t="s">
        <v>20</v>
      </c>
      <c r="I17" s="126"/>
      <c r="J17" s="122"/>
      <c r="K17" s="122"/>
      <c r="L17" s="122"/>
      <c r="M17" s="122"/>
      <c r="N17" s="133"/>
      <c r="O17" s="122"/>
      <c r="P17" s="176"/>
      <c r="Q17" s="135"/>
      <c r="R17" s="135"/>
      <c r="S17" s="130"/>
      <c r="T17" s="133"/>
      <c r="U17" s="135"/>
      <c r="V17" s="224"/>
      <c r="W17" s="217"/>
    </row>
    <row r="18" spans="1:23" ht="15.75" thickBot="1" x14ac:dyDescent="0.3">
      <c r="A18" s="241"/>
      <c r="B18" s="189"/>
      <c r="C18" s="225" t="s">
        <v>130</v>
      </c>
      <c r="D18" s="245"/>
      <c r="E18" s="227" t="s">
        <v>97</v>
      </c>
      <c r="F18" s="163">
        <v>210</v>
      </c>
      <c r="G18" s="165" t="s">
        <v>94</v>
      </c>
      <c r="H18" s="32" t="s">
        <v>44</v>
      </c>
      <c r="I18" s="124">
        <v>1.3</v>
      </c>
      <c r="J18" s="120"/>
      <c r="K18" s="120"/>
      <c r="L18" s="120"/>
      <c r="M18" s="120">
        <v>0</v>
      </c>
      <c r="N18" s="132" t="s">
        <v>70</v>
      </c>
      <c r="O18" s="120">
        <v>0</v>
      </c>
      <c r="P18" s="175" t="s">
        <v>71</v>
      </c>
      <c r="Q18" s="134">
        <v>0.27</v>
      </c>
      <c r="R18" s="111">
        <f>O18*1.27</f>
        <v>0</v>
      </c>
      <c r="S18" s="120">
        <v>0</v>
      </c>
      <c r="T18" s="132" t="s">
        <v>134</v>
      </c>
      <c r="U18" s="111">
        <f>S18*F18</f>
        <v>0</v>
      </c>
      <c r="V18" s="131">
        <v>0</v>
      </c>
      <c r="W18" s="216" t="s">
        <v>72</v>
      </c>
    </row>
    <row r="19" spans="1:23" ht="15.75" thickBot="1" x14ac:dyDescent="0.3">
      <c r="A19" s="241"/>
      <c r="B19" s="189"/>
      <c r="C19" s="225"/>
      <c r="D19" s="245"/>
      <c r="E19" s="228"/>
      <c r="F19" s="163"/>
      <c r="G19" s="166"/>
      <c r="H19" s="31" t="s">
        <v>45</v>
      </c>
      <c r="I19" s="125"/>
      <c r="J19" s="121"/>
      <c r="K19" s="121"/>
      <c r="L19" s="121"/>
      <c r="M19" s="121"/>
      <c r="N19" s="133"/>
      <c r="O19" s="121"/>
      <c r="P19" s="176"/>
      <c r="Q19" s="112"/>
      <c r="R19" s="112"/>
      <c r="S19" s="121"/>
      <c r="T19" s="133"/>
      <c r="U19" s="112"/>
      <c r="V19" s="220"/>
      <c r="W19" s="217"/>
    </row>
    <row r="20" spans="1:23" ht="15.75" thickBot="1" x14ac:dyDescent="0.3">
      <c r="A20" s="241"/>
      <c r="B20" s="189"/>
      <c r="C20" s="225"/>
      <c r="D20" s="245"/>
      <c r="E20" s="228"/>
      <c r="F20" s="163"/>
      <c r="G20" s="166"/>
      <c r="H20" s="32" t="s">
        <v>47</v>
      </c>
      <c r="I20" s="125"/>
      <c r="J20" s="121"/>
      <c r="K20" s="121"/>
      <c r="L20" s="121"/>
      <c r="M20" s="121"/>
      <c r="N20" s="133"/>
      <c r="O20" s="121"/>
      <c r="P20" s="176"/>
      <c r="Q20" s="112"/>
      <c r="R20" s="112"/>
      <c r="S20" s="121"/>
      <c r="T20" s="133"/>
      <c r="U20" s="112"/>
      <c r="V20" s="220"/>
      <c r="W20" s="217"/>
    </row>
    <row r="21" spans="1:23" ht="15.75" thickBot="1" x14ac:dyDescent="0.3">
      <c r="A21" s="241"/>
      <c r="B21" s="189"/>
      <c r="C21" s="225"/>
      <c r="D21" s="245"/>
      <c r="E21" s="228"/>
      <c r="F21" s="163"/>
      <c r="G21" s="166"/>
      <c r="H21" s="31" t="s">
        <v>48</v>
      </c>
      <c r="I21" s="125"/>
      <c r="J21" s="121"/>
      <c r="K21" s="121"/>
      <c r="L21" s="121"/>
      <c r="M21" s="121"/>
      <c r="N21" s="133"/>
      <c r="O21" s="121"/>
      <c r="P21" s="176"/>
      <c r="Q21" s="112"/>
      <c r="R21" s="112"/>
      <c r="S21" s="121"/>
      <c r="T21" s="133"/>
      <c r="U21" s="112"/>
      <c r="V21" s="220"/>
      <c r="W21" s="217"/>
    </row>
    <row r="22" spans="1:23" ht="15.75" thickBot="1" x14ac:dyDescent="0.3">
      <c r="A22" s="241"/>
      <c r="B22" s="189"/>
      <c r="C22" s="225"/>
      <c r="D22" s="245"/>
      <c r="E22" s="228"/>
      <c r="F22" s="163"/>
      <c r="G22" s="166"/>
      <c r="H22" s="32" t="s">
        <v>37</v>
      </c>
      <c r="I22" s="125"/>
      <c r="J22" s="121"/>
      <c r="K22" s="121"/>
      <c r="L22" s="121"/>
      <c r="M22" s="121"/>
      <c r="N22" s="133"/>
      <c r="O22" s="121"/>
      <c r="P22" s="176"/>
      <c r="Q22" s="112"/>
      <c r="R22" s="112"/>
      <c r="S22" s="121"/>
      <c r="T22" s="133"/>
      <c r="U22" s="112"/>
      <c r="V22" s="220"/>
      <c r="W22" s="217"/>
    </row>
    <row r="23" spans="1:23" ht="15.75" thickBot="1" x14ac:dyDescent="0.3">
      <c r="A23" s="241"/>
      <c r="B23" s="189"/>
      <c r="C23" s="225"/>
      <c r="D23" s="245"/>
      <c r="E23" s="228"/>
      <c r="F23" s="163"/>
      <c r="G23" s="166"/>
      <c r="H23" s="31" t="s">
        <v>49</v>
      </c>
      <c r="I23" s="125"/>
      <c r="J23" s="121"/>
      <c r="K23" s="121"/>
      <c r="L23" s="121"/>
      <c r="M23" s="121"/>
      <c r="N23" s="133"/>
      <c r="O23" s="121"/>
      <c r="P23" s="176"/>
      <c r="Q23" s="112"/>
      <c r="R23" s="112"/>
      <c r="S23" s="121"/>
      <c r="T23" s="133"/>
      <c r="U23" s="112"/>
      <c r="V23" s="220"/>
      <c r="W23" s="217"/>
    </row>
    <row r="24" spans="1:23" ht="15.75" thickBot="1" x14ac:dyDescent="0.3">
      <c r="A24" s="242"/>
      <c r="B24" s="190"/>
      <c r="C24" s="226"/>
      <c r="D24" s="246"/>
      <c r="E24" s="229"/>
      <c r="F24" s="164"/>
      <c r="G24" s="167"/>
      <c r="H24" s="33" t="s">
        <v>20</v>
      </c>
      <c r="I24" s="127"/>
      <c r="J24" s="123"/>
      <c r="K24" s="123"/>
      <c r="L24" s="123"/>
      <c r="M24" s="123"/>
      <c r="N24" s="219"/>
      <c r="O24" s="123"/>
      <c r="P24" s="221"/>
      <c r="Q24" s="113"/>
      <c r="R24" s="113"/>
      <c r="S24" s="123"/>
      <c r="T24" s="219"/>
      <c r="U24" s="113"/>
      <c r="V24" s="220"/>
      <c r="W24" s="218"/>
    </row>
    <row r="27" spans="1:23" ht="57.75" thickBot="1" x14ac:dyDescent="0.3">
      <c r="B27" s="15" t="s">
        <v>108</v>
      </c>
      <c r="C27" s="16" t="s">
        <v>151</v>
      </c>
      <c r="D27" s="15" t="s">
        <v>68</v>
      </c>
    </row>
    <row r="28" spans="1:23" x14ac:dyDescent="0.25">
      <c r="B28" s="14" t="s">
        <v>131</v>
      </c>
      <c r="C28" s="37">
        <f>O2*I2</f>
        <v>0</v>
      </c>
      <c r="D28" s="114">
        <f>SUM(C28:C30)</f>
        <v>0</v>
      </c>
    </row>
    <row r="29" spans="1:23" x14ac:dyDescent="0.25">
      <c r="B29" s="14" t="s">
        <v>132</v>
      </c>
      <c r="C29" s="37">
        <f>O10*I10</f>
        <v>0</v>
      </c>
      <c r="D29" s="115"/>
      <c r="E29" s="38" t="s">
        <v>153</v>
      </c>
    </row>
    <row r="30" spans="1:23" ht="15.75" thickBot="1" x14ac:dyDescent="0.3">
      <c r="B30" s="14" t="s">
        <v>133</v>
      </c>
      <c r="C30" s="37">
        <f>O18*I18</f>
        <v>0</v>
      </c>
      <c r="D30" s="116"/>
    </row>
    <row r="31" spans="1:23" x14ac:dyDescent="0.25">
      <c r="B31" s="17"/>
      <c r="C31" s="18"/>
      <c r="D31" s="19"/>
    </row>
    <row r="32" spans="1:23" x14ac:dyDescent="0.25">
      <c r="B32" s="17"/>
      <c r="C32" s="18"/>
      <c r="D32" s="19"/>
    </row>
    <row r="33" spans="2:4" ht="19.5" x14ac:dyDescent="0.35">
      <c r="B33" s="64" t="s">
        <v>155</v>
      </c>
      <c r="C33" s="18"/>
      <c r="D33" s="19"/>
    </row>
    <row r="34" spans="2:4" ht="19.5" x14ac:dyDescent="0.35">
      <c r="B34" s="64" t="s">
        <v>154</v>
      </c>
    </row>
  </sheetData>
  <protectedRanges>
    <protectedRange algorithmName="SHA-512" hashValue="xs6NnHgGg8HOIag1F4kBvfM469PaSUwnyeGcFTi0wyxDD27lau8ip9ZZXlYI2JWz8AcUu3aAkwSEYLSxhXHbnQ==" saltValue="FaoTuW1cMvrPtYJqcx3hEQ==" spinCount="100000" sqref="E1" name="Tartomány1"/>
    <protectedRange algorithmName="SHA-512" hashValue="xs6NnHgGg8HOIag1F4kBvfM469PaSUwnyeGcFTi0wyxDD27lau8ip9ZZXlYI2JWz8AcUu3aAkwSEYLSxhXHbnQ==" saltValue="FaoTuW1cMvrPtYJqcx3hEQ==" spinCount="100000" sqref="L1" name="Tartomány1_1"/>
    <protectedRange algorithmName="SHA-512" hashValue="xs6NnHgGg8HOIag1F4kBvfM469PaSUwnyeGcFTi0wyxDD27lau8ip9ZZXlYI2JWz8AcUu3aAkwSEYLSxhXHbnQ==" saltValue="FaoTuW1cMvrPtYJqcx3hEQ==" spinCount="100000" sqref="D1" name="Tartomány1_1_1"/>
  </protectedRanges>
  <customSheetViews>
    <customSheetView guid="{312AEEB9-832A-4BF7-87D3-C99A22BFCC1F}" scale="60">
      <pane xSplit="7" ySplit="7" topLeftCell="H8" activePane="bottomRight" state="frozen"/>
      <selection pane="bottomRight" activeCell="H27" sqref="H27"/>
      <pageMargins left="0.7" right="0.7" top="0.75" bottom="0.75" header="0.3" footer="0.3"/>
    </customSheetView>
  </customSheetViews>
  <mergeCells count="62">
    <mergeCell ref="A2:A24"/>
    <mergeCell ref="B2:B24"/>
    <mergeCell ref="C2:C9"/>
    <mergeCell ref="D2:D24"/>
    <mergeCell ref="E2:E9"/>
    <mergeCell ref="U2:U9"/>
    <mergeCell ref="V2:V9"/>
    <mergeCell ref="W2:W9"/>
    <mergeCell ref="C10:C17"/>
    <mergeCell ref="E10:E17"/>
    <mergeCell ref="F10:F17"/>
    <mergeCell ref="G10:G17"/>
    <mergeCell ref="J10:J17"/>
    <mergeCell ref="K10:K17"/>
    <mergeCell ref="L10:L17"/>
    <mergeCell ref="O2:O9"/>
    <mergeCell ref="P2:P9"/>
    <mergeCell ref="Q2:Q9"/>
    <mergeCell ref="R2:R9"/>
    <mergeCell ref="S2:S9"/>
    <mergeCell ref="T2:T9"/>
    <mergeCell ref="U10:U17"/>
    <mergeCell ref="V10:V17"/>
    <mergeCell ref="W10:W17"/>
    <mergeCell ref="C18:C24"/>
    <mergeCell ref="E18:E24"/>
    <mergeCell ref="F18:F24"/>
    <mergeCell ref="G18:G24"/>
    <mergeCell ref="J18:J24"/>
    <mergeCell ref="M10:M17"/>
    <mergeCell ref="N10:N17"/>
    <mergeCell ref="O10:O17"/>
    <mergeCell ref="P10:P17"/>
    <mergeCell ref="Q10:Q17"/>
    <mergeCell ref="R10:R17"/>
    <mergeCell ref="N18:N24"/>
    <mergeCell ref="O18:O24"/>
    <mergeCell ref="D28:D30"/>
    <mergeCell ref="W18:W24"/>
    <mergeCell ref="Q18:Q24"/>
    <mergeCell ref="R18:R24"/>
    <mergeCell ref="S18:S24"/>
    <mergeCell ref="T18:T24"/>
    <mergeCell ref="U18:U24"/>
    <mergeCell ref="V18:V24"/>
    <mergeCell ref="K18:K24"/>
    <mergeCell ref="L18:L24"/>
    <mergeCell ref="M18:M24"/>
    <mergeCell ref="P18:P24"/>
    <mergeCell ref="B1:C1"/>
    <mergeCell ref="I2:I9"/>
    <mergeCell ref="I10:I17"/>
    <mergeCell ref="I18:I24"/>
    <mergeCell ref="T10:T17"/>
    <mergeCell ref="S10:S17"/>
    <mergeCell ref="N2:N9"/>
    <mergeCell ref="F2:F9"/>
    <mergeCell ref="G2:G9"/>
    <mergeCell ref="J2:J9"/>
    <mergeCell ref="K2:K9"/>
    <mergeCell ref="L2:L9"/>
    <mergeCell ref="M2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28"/>
  <sheetViews>
    <sheetView zoomScale="60" zoomScaleNormal="60" workbookViewId="0">
      <selection activeCell="I12" sqref="I12:I19"/>
    </sheetView>
  </sheetViews>
  <sheetFormatPr defaultRowHeight="15" x14ac:dyDescent="0.25"/>
  <cols>
    <col min="2" max="2" width="15.7109375" customWidth="1"/>
    <col min="3" max="3" width="25.28515625" customWidth="1"/>
    <col min="4" max="4" width="13" customWidth="1"/>
    <col min="5" max="5" width="13.140625" customWidth="1"/>
    <col min="6" max="7" width="15.28515625" customWidth="1"/>
    <col min="8" max="8" width="46.42578125" customWidth="1"/>
    <col min="9" max="9" width="23.85546875" style="2" customWidth="1"/>
    <col min="11" max="11" width="12.7109375" customWidth="1"/>
    <col min="12" max="12" width="28" customWidth="1"/>
    <col min="13" max="13" width="13.7109375" customWidth="1"/>
    <col min="14" max="14" width="11.7109375" customWidth="1"/>
    <col min="15" max="15" width="13.28515625" customWidth="1"/>
    <col min="16" max="16" width="13.7109375" customWidth="1"/>
    <col min="18" max="18" width="14" customWidth="1"/>
    <col min="19" max="20" width="14" style="2" customWidth="1"/>
    <col min="21" max="21" width="14.5703125" customWidth="1"/>
    <col min="22" max="22" width="18.140625" customWidth="1"/>
    <col min="23" max="23" width="12.140625" customWidth="1"/>
  </cols>
  <sheetData>
    <row r="1" spans="1:23" ht="114.75" thickBot="1" x14ac:dyDescent="0.3">
      <c r="A1" s="20" t="s">
        <v>0</v>
      </c>
      <c r="B1" s="138" t="s">
        <v>1</v>
      </c>
      <c r="C1" s="139"/>
      <c r="D1" s="65" t="s">
        <v>157</v>
      </c>
      <c r="E1" s="62"/>
      <c r="F1" s="21" t="s">
        <v>93</v>
      </c>
      <c r="G1" s="36" t="s">
        <v>101</v>
      </c>
      <c r="H1" s="36" t="s">
        <v>92</v>
      </c>
      <c r="I1" s="23" t="s">
        <v>136</v>
      </c>
      <c r="J1" s="24" t="s">
        <v>2</v>
      </c>
      <c r="K1" s="25" t="s">
        <v>3</v>
      </c>
      <c r="L1" s="50" t="s">
        <v>156</v>
      </c>
      <c r="M1" s="26" t="s">
        <v>65</v>
      </c>
      <c r="N1" s="25" t="s">
        <v>100</v>
      </c>
      <c r="O1" s="26" t="s">
        <v>121</v>
      </c>
      <c r="P1" s="25" t="s">
        <v>100</v>
      </c>
      <c r="Q1" s="25" t="s">
        <v>4</v>
      </c>
      <c r="R1" s="25" t="s">
        <v>63</v>
      </c>
      <c r="S1" s="26" t="s">
        <v>65</v>
      </c>
      <c r="T1" s="25" t="s">
        <v>100</v>
      </c>
      <c r="U1" s="25" t="s">
        <v>61</v>
      </c>
      <c r="V1" s="25" t="s">
        <v>100</v>
      </c>
      <c r="W1" s="28" t="s">
        <v>68</v>
      </c>
    </row>
    <row r="2" spans="1:23" x14ac:dyDescent="0.25">
      <c r="A2" s="267" t="s">
        <v>50</v>
      </c>
      <c r="B2" s="271" t="s">
        <v>51</v>
      </c>
      <c r="C2" s="275" t="s">
        <v>139</v>
      </c>
      <c r="D2" s="276">
        <v>19000000</v>
      </c>
      <c r="E2" s="247" t="s">
        <v>85</v>
      </c>
      <c r="F2" s="213">
        <v>37500</v>
      </c>
      <c r="G2" s="214" t="s">
        <v>94</v>
      </c>
      <c r="H2" s="30" t="s">
        <v>7</v>
      </c>
      <c r="I2" s="248">
        <v>35.4</v>
      </c>
      <c r="J2" s="215"/>
      <c r="K2" s="215"/>
      <c r="L2" s="215"/>
      <c r="M2" s="215">
        <v>0</v>
      </c>
      <c r="N2" s="212" t="s">
        <v>137</v>
      </c>
      <c r="O2" s="265">
        <v>0</v>
      </c>
      <c r="P2" s="212" t="s">
        <v>67</v>
      </c>
      <c r="Q2" s="238">
        <v>0.27</v>
      </c>
      <c r="R2" s="239">
        <f>O2*1.27</f>
        <v>0</v>
      </c>
      <c r="S2" s="250">
        <v>0</v>
      </c>
      <c r="T2" s="179" t="s">
        <v>103</v>
      </c>
      <c r="U2" s="239">
        <f>O2*S2</f>
        <v>0</v>
      </c>
      <c r="V2" s="239" t="s">
        <v>64</v>
      </c>
      <c r="W2" s="235">
        <f>U2*F2</f>
        <v>0</v>
      </c>
    </row>
    <row r="3" spans="1:23" x14ac:dyDescent="0.25">
      <c r="A3" s="268"/>
      <c r="B3" s="272"/>
      <c r="C3" s="262"/>
      <c r="D3" s="277"/>
      <c r="E3" s="228"/>
      <c r="F3" s="163"/>
      <c r="G3" s="166"/>
      <c r="H3" s="31" t="s">
        <v>8</v>
      </c>
      <c r="I3" s="211"/>
      <c r="J3" s="121"/>
      <c r="K3" s="121"/>
      <c r="L3" s="121"/>
      <c r="M3" s="121"/>
      <c r="N3" s="133"/>
      <c r="O3" s="256"/>
      <c r="P3" s="133"/>
      <c r="Q3" s="112"/>
      <c r="R3" s="112"/>
      <c r="S3" s="251"/>
      <c r="T3" s="176"/>
      <c r="U3" s="112"/>
      <c r="V3" s="112"/>
      <c r="W3" s="217"/>
    </row>
    <row r="4" spans="1:23" x14ac:dyDescent="0.25">
      <c r="A4" s="268"/>
      <c r="B4" s="272"/>
      <c r="C4" s="262"/>
      <c r="D4" s="277"/>
      <c r="E4" s="228"/>
      <c r="F4" s="163"/>
      <c r="G4" s="166"/>
      <c r="H4" s="32" t="s">
        <v>9</v>
      </c>
      <c r="I4" s="211"/>
      <c r="J4" s="121"/>
      <c r="K4" s="121"/>
      <c r="L4" s="121"/>
      <c r="M4" s="121"/>
      <c r="N4" s="133"/>
      <c r="O4" s="256"/>
      <c r="P4" s="133"/>
      <c r="Q4" s="112"/>
      <c r="R4" s="112"/>
      <c r="S4" s="251"/>
      <c r="T4" s="176"/>
      <c r="U4" s="112"/>
      <c r="V4" s="112"/>
      <c r="W4" s="217"/>
    </row>
    <row r="5" spans="1:23" x14ac:dyDescent="0.25">
      <c r="A5" s="268"/>
      <c r="B5" s="272"/>
      <c r="C5" s="262"/>
      <c r="D5" s="277"/>
      <c r="E5" s="228"/>
      <c r="F5" s="163"/>
      <c r="G5" s="166"/>
      <c r="H5" s="31" t="s">
        <v>10</v>
      </c>
      <c r="I5" s="211"/>
      <c r="J5" s="121"/>
      <c r="K5" s="121"/>
      <c r="L5" s="121"/>
      <c r="M5" s="121"/>
      <c r="N5" s="133"/>
      <c r="O5" s="256"/>
      <c r="P5" s="133"/>
      <c r="Q5" s="112"/>
      <c r="R5" s="112"/>
      <c r="S5" s="251"/>
      <c r="T5" s="176"/>
      <c r="U5" s="112"/>
      <c r="V5" s="112"/>
      <c r="W5" s="217"/>
    </row>
    <row r="6" spans="1:23" x14ac:dyDescent="0.25">
      <c r="A6" s="268"/>
      <c r="B6" s="272"/>
      <c r="C6" s="262"/>
      <c r="D6" s="277"/>
      <c r="E6" s="228"/>
      <c r="F6" s="163"/>
      <c r="G6" s="166"/>
      <c r="H6" s="32" t="s">
        <v>11</v>
      </c>
      <c r="I6" s="211"/>
      <c r="J6" s="121"/>
      <c r="K6" s="121"/>
      <c r="L6" s="121"/>
      <c r="M6" s="121"/>
      <c r="N6" s="133"/>
      <c r="O6" s="256"/>
      <c r="P6" s="133"/>
      <c r="Q6" s="112"/>
      <c r="R6" s="112"/>
      <c r="S6" s="251"/>
      <c r="T6" s="176"/>
      <c r="U6" s="112"/>
      <c r="V6" s="112"/>
      <c r="W6" s="217"/>
    </row>
    <row r="7" spans="1:23" x14ac:dyDescent="0.25">
      <c r="A7" s="268"/>
      <c r="B7" s="272"/>
      <c r="C7" s="262"/>
      <c r="D7" s="277"/>
      <c r="E7" s="228"/>
      <c r="F7" s="163"/>
      <c r="G7" s="166"/>
      <c r="H7" s="31" t="s">
        <v>12</v>
      </c>
      <c r="I7" s="211"/>
      <c r="J7" s="121"/>
      <c r="K7" s="121"/>
      <c r="L7" s="121"/>
      <c r="M7" s="121"/>
      <c r="N7" s="133"/>
      <c r="O7" s="256"/>
      <c r="P7" s="133"/>
      <c r="Q7" s="112"/>
      <c r="R7" s="112"/>
      <c r="S7" s="251"/>
      <c r="T7" s="176"/>
      <c r="U7" s="112"/>
      <c r="V7" s="112"/>
      <c r="W7" s="217"/>
    </row>
    <row r="8" spans="1:23" x14ac:dyDescent="0.25">
      <c r="A8" s="268"/>
      <c r="B8" s="272"/>
      <c r="C8" s="262"/>
      <c r="D8" s="277"/>
      <c r="E8" s="228"/>
      <c r="F8" s="163"/>
      <c r="G8" s="166"/>
      <c r="H8" s="32" t="s">
        <v>52</v>
      </c>
      <c r="I8" s="211"/>
      <c r="J8" s="121"/>
      <c r="K8" s="121"/>
      <c r="L8" s="121"/>
      <c r="M8" s="121"/>
      <c r="N8" s="133"/>
      <c r="O8" s="256"/>
      <c r="P8" s="133"/>
      <c r="Q8" s="112"/>
      <c r="R8" s="112"/>
      <c r="S8" s="251"/>
      <c r="T8" s="176"/>
      <c r="U8" s="112"/>
      <c r="V8" s="112"/>
      <c r="W8" s="217"/>
    </row>
    <row r="9" spans="1:23" x14ac:dyDescent="0.25">
      <c r="A9" s="268"/>
      <c r="B9" s="272"/>
      <c r="C9" s="262"/>
      <c r="D9" s="277"/>
      <c r="E9" s="228"/>
      <c r="F9" s="163"/>
      <c r="G9" s="166"/>
      <c r="H9" s="31" t="s">
        <v>53</v>
      </c>
      <c r="I9" s="211"/>
      <c r="J9" s="121"/>
      <c r="K9" s="121"/>
      <c r="L9" s="121"/>
      <c r="M9" s="121"/>
      <c r="N9" s="133"/>
      <c r="O9" s="256"/>
      <c r="P9" s="133"/>
      <c r="Q9" s="112"/>
      <c r="R9" s="112"/>
      <c r="S9" s="251"/>
      <c r="T9" s="176"/>
      <c r="U9" s="112"/>
      <c r="V9" s="112"/>
      <c r="W9" s="217"/>
    </row>
    <row r="10" spans="1:23" ht="30" x14ac:dyDescent="0.25">
      <c r="A10" s="268"/>
      <c r="B10" s="272"/>
      <c r="C10" s="262"/>
      <c r="D10" s="277"/>
      <c r="E10" s="228"/>
      <c r="F10" s="163"/>
      <c r="G10" s="166"/>
      <c r="H10" s="31" t="s">
        <v>91</v>
      </c>
      <c r="I10" s="211"/>
      <c r="J10" s="121"/>
      <c r="K10" s="121"/>
      <c r="L10" s="121"/>
      <c r="M10" s="121"/>
      <c r="N10" s="133"/>
      <c r="O10" s="256"/>
      <c r="P10" s="133"/>
      <c r="Q10" s="112"/>
      <c r="R10" s="112"/>
      <c r="S10" s="251"/>
      <c r="T10" s="176"/>
      <c r="U10" s="112"/>
      <c r="V10" s="112"/>
      <c r="W10" s="217"/>
    </row>
    <row r="11" spans="1:23" ht="60" x14ac:dyDescent="0.25">
      <c r="A11" s="268"/>
      <c r="B11" s="272"/>
      <c r="C11" s="262"/>
      <c r="D11" s="277"/>
      <c r="E11" s="237"/>
      <c r="F11" s="163"/>
      <c r="G11" s="173"/>
      <c r="H11" s="35" t="s">
        <v>160</v>
      </c>
      <c r="I11" s="211"/>
      <c r="J11" s="122"/>
      <c r="K11" s="122"/>
      <c r="L11" s="122"/>
      <c r="M11" s="122"/>
      <c r="N11" s="174"/>
      <c r="O11" s="266"/>
      <c r="P11" s="174"/>
      <c r="Q11" s="135"/>
      <c r="R11" s="135"/>
      <c r="S11" s="252"/>
      <c r="T11" s="177"/>
      <c r="U11" s="135"/>
      <c r="V11" s="135"/>
      <c r="W11" s="261"/>
    </row>
    <row r="12" spans="1:23" x14ac:dyDescent="0.25">
      <c r="A12" s="268"/>
      <c r="B12" s="272"/>
      <c r="C12" s="262" t="s">
        <v>140</v>
      </c>
      <c r="D12" s="277"/>
      <c r="E12" s="227" t="s">
        <v>86</v>
      </c>
      <c r="F12" s="163">
        <v>52500</v>
      </c>
      <c r="G12" s="165" t="s">
        <v>95</v>
      </c>
      <c r="H12" s="31" t="s">
        <v>54</v>
      </c>
      <c r="I12" s="144">
        <v>34.6</v>
      </c>
      <c r="J12" s="120"/>
      <c r="K12" s="120"/>
      <c r="L12" s="120"/>
      <c r="M12" s="120">
        <v>0</v>
      </c>
      <c r="N12" s="132" t="s">
        <v>104</v>
      </c>
      <c r="O12" s="255">
        <v>0</v>
      </c>
      <c r="P12" s="258" t="s">
        <v>138</v>
      </c>
      <c r="Q12" s="134">
        <v>0.27</v>
      </c>
      <c r="R12" s="111">
        <f>O12*1.27</f>
        <v>0</v>
      </c>
      <c r="S12" s="253">
        <v>0</v>
      </c>
      <c r="T12" s="132" t="s">
        <v>126</v>
      </c>
      <c r="U12" s="111">
        <f>S12*O12</f>
        <v>0</v>
      </c>
      <c r="V12" s="111" t="s">
        <v>106</v>
      </c>
      <c r="W12" s="216">
        <f>U12*F12</f>
        <v>0</v>
      </c>
    </row>
    <row r="13" spans="1:23" x14ac:dyDescent="0.25">
      <c r="A13" s="268"/>
      <c r="B13" s="272"/>
      <c r="C13" s="262"/>
      <c r="D13" s="277"/>
      <c r="E13" s="228"/>
      <c r="F13" s="163"/>
      <c r="G13" s="166"/>
      <c r="H13" s="31" t="s">
        <v>55</v>
      </c>
      <c r="I13" s="145"/>
      <c r="J13" s="121"/>
      <c r="K13" s="121"/>
      <c r="L13" s="121"/>
      <c r="M13" s="121"/>
      <c r="N13" s="133"/>
      <c r="O13" s="256"/>
      <c r="P13" s="259"/>
      <c r="Q13" s="112"/>
      <c r="R13" s="112"/>
      <c r="S13" s="251"/>
      <c r="T13" s="133"/>
      <c r="U13" s="112"/>
      <c r="V13" s="112"/>
      <c r="W13" s="217"/>
    </row>
    <row r="14" spans="1:23" x14ac:dyDescent="0.25">
      <c r="A14" s="268"/>
      <c r="B14" s="272"/>
      <c r="C14" s="262"/>
      <c r="D14" s="277"/>
      <c r="E14" s="228"/>
      <c r="F14" s="163"/>
      <c r="G14" s="166"/>
      <c r="H14" s="31" t="s">
        <v>56</v>
      </c>
      <c r="I14" s="145"/>
      <c r="J14" s="121"/>
      <c r="K14" s="121"/>
      <c r="L14" s="121"/>
      <c r="M14" s="121"/>
      <c r="N14" s="133"/>
      <c r="O14" s="256"/>
      <c r="P14" s="259"/>
      <c r="Q14" s="112"/>
      <c r="R14" s="112"/>
      <c r="S14" s="251"/>
      <c r="T14" s="133"/>
      <c r="U14" s="112"/>
      <c r="V14" s="112"/>
      <c r="W14" s="217"/>
    </row>
    <row r="15" spans="1:23" x14ac:dyDescent="0.25">
      <c r="A15" s="268"/>
      <c r="B15" s="272"/>
      <c r="C15" s="262"/>
      <c r="D15" s="277"/>
      <c r="E15" s="228"/>
      <c r="F15" s="163"/>
      <c r="G15" s="166"/>
      <c r="H15" s="31" t="s">
        <v>12</v>
      </c>
      <c r="I15" s="145"/>
      <c r="J15" s="121"/>
      <c r="K15" s="121"/>
      <c r="L15" s="121"/>
      <c r="M15" s="121"/>
      <c r="N15" s="133"/>
      <c r="O15" s="256"/>
      <c r="P15" s="259"/>
      <c r="Q15" s="112"/>
      <c r="R15" s="112"/>
      <c r="S15" s="251"/>
      <c r="T15" s="133"/>
      <c r="U15" s="112"/>
      <c r="V15" s="112"/>
      <c r="W15" s="217"/>
    </row>
    <row r="16" spans="1:23" x14ac:dyDescent="0.25">
      <c r="A16" s="268"/>
      <c r="B16" s="272"/>
      <c r="C16" s="262"/>
      <c r="D16" s="277"/>
      <c r="E16" s="228"/>
      <c r="F16" s="163"/>
      <c r="G16" s="166"/>
      <c r="H16" s="32" t="s">
        <v>52</v>
      </c>
      <c r="I16" s="145"/>
      <c r="J16" s="121"/>
      <c r="K16" s="121"/>
      <c r="L16" s="121"/>
      <c r="M16" s="121"/>
      <c r="N16" s="133"/>
      <c r="O16" s="256"/>
      <c r="P16" s="259"/>
      <c r="Q16" s="112"/>
      <c r="R16" s="112"/>
      <c r="S16" s="251"/>
      <c r="T16" s="133"/>
      <c r="U16" s="112"/>
      <c r="V16" s="112"/>
      <c r="W16" s="217"/>
    </row>
    <row r="17" spans="1:23" x14ac:dyDescent="0.25">
      <c r="A17" s="268"/>
      <c r="B17" s="272"/>
      <c r="C17" s="262"/>
      <c r="D17" s="277"/>
      <c r="E17" s="228"/>
      <c r="F17" s="163"/>
      <c r="G17" s="166"/>
      <c r="H17" s="31" t="s">
        <v>26</v>
      </c>
      <c r="I17" s="145"/>
      <c r="J17" s="121"/>
      <c r="K17" s="121"/>
      <c r="L17" s="121"/>
      <c r="M17" s="121"/>
      <c r="N17" s="133"/>
      <c r="O17" s="256"/>
      <c r="P17" s="259"/>
      <c r="Q17" s="112"/>
      <c r="R17" s="112"/>
      <c r="S17" s="251"/>
      <c r="T17" s="133"/>
      <c r="U17" s="112"/>
      <c r="V17" s="112"/>
      <c r="W17" s="217"/>
    </row>
    <row r="18" spans="1:23" ht="30" x14ac:dyDescent="0.25">
      <c r="A18" s="269"/>
      <c r="B18" s="273"/>
      <c r="C18" s="263"/>
      <c r="D18" s="278"/>
      <c r="E18" s="228"/>
      <c r="F18" s="171"/>
      <c r="G18" s="166"/>
      <c r="H18" s="31" t="s">
        <v>91</v>
      </c>
      <c r="I18" s="145"/>
      <c r="J18" s="121"/>
      <c r="K18" s="121"/>
      <c r="L18" s="121"/>
      <c r="M18" s="121"/>
      <c r="N18" s="133"/>
      <c r="O18" s="256"/>
      <c r="P18" s="259"/>
      <c r="Q18" s="112"/>
      <c r="R18" s="112"/>
      <c r="S18" s="251"/>
      <c r="T18" s="133"/>
      <c r="U18" s="112"/>
      <c r="V18" s="112"/>
      <c r="W18" s="217"/>
    </row>
    <row r="19" spans="1:23" ht="60.75" thickBot="1" x14ac:dyDescent="0.3">
      <c r="A19" s="270"/>
      <c r="B19" s="274"/>
      <c r="C19" s="264"/>
      <c r="D19" s="279"/>
      <c r="E19" s="229"/>
      <c r="F19" s="164"/>
      <c r="G19" s="167"/>
      <c r="H19" s="35" t="s">
        <v>160</v>
      </c>
      <c r="I19" s="249"/>
      <c r="J19" s="123"/>
      <c r="K19" s="123"/>
      <c r="L19" s="123"/>
      <c r="M19" s="123"/>
      <c r="N19" s="219"/>
      <c r="O19" s="257"/>
      <c r="P19" s="260"/>
      <c r="Q19" s="113"/>
      <c r="R19" s="113"/>
      <c r="S19" s="254"/>
      <c r="T19" s="219"/>
      <c r="U19" s="113"/>
      <c r="V19" s="113"/>
      <c r="W19" s="218"/>
    </row>
    <row r="22" spans="1:23" ht="57.75" thickBot="1" x14ac:dyDescent="0.3">
      <c r="B22" s="15" t="s">
        <v>108</v>
      </c>
      <c r="C22" s="16" t="s">
        <v>150</v>
      </c>
      <c r="D22" s="15" t="s">
        <v>68</v>
      </c>
    </row>
    <row r="23" spans="1:23" x14ac:dyDescent="0.25">
      <c r="B23" s="14" t="s">
        <v>141</v>
      </c>
      <c r="C23" s="37">
        <f>O2*I2</f>
        <v>0</v>
      </c>
      <c r="D23" s="114">
        <f>SUM(C23:C24)</f>
        <v>0</v>
      </c>
    </row>
    <row r="24" spans="1:23" ht="15.75" thickBot="1" x14ac:dyDescent="0.3">
      <c r="B24" s="14" t="s">
        <v>142</v>
      </c>
      <c r="C24" s="37">
        <f>O12*I12</f>
        <v>0</v>
      </c>
      <c r="D24" s="116"/>
      <c r="E24" s="38" t="s">
        <v>153</v>
      </c>
    </row>
    <row r="27" spans="1:23" ht="19.5" x14ac:dyDescent="0.35">
      <c r="B27" s="64" t="s">
        <v>155</v>
      </c>
    </row>
    <row r="28" spans="1:23" ht="19.5" x14ac:dyDescent="0.35">
      <c r="B28" s="64" t="s">
        <v>154</v>
      </c>
    </row>
  </sheetData>
  <protectedRanges>
    <protectedRange algorithmName="SHA-512" hashValue="xs6NnHgGg8HOIag1F4kBvfM469PaSUwnyeGcFTi0wyxDD27lau8ip9ZZXlYI2JWz8AcUu3aAkwSEYLSxhXHbnQ==" saltValue="FaoTuW1cMvrPtYJqcx3hEQ==" spinCount="100000" sqref="E1" name="Tartomány1"/>
    <protectedRange algorithmName="SHA-512" hashValue="xs6NnHgGg8HOIag1F4kBvfM469PaSUwnyeGcFTi0wyxDD27lau8ip9ZZXlYI2JWz8AcUu3aAkwSEYLSxhXHbnQ==" saltValue="FaoTuW1cMvrPtYJqcx3hEQ==" spinCount="100000" sqref="L1" name="Tartomány1_1"/>
    <protectedRange algorithmName="SHA-512" hashValue="xs6NnHgGg8HOIag1F4kBvfM469PaSUwnyeGcFTi0wyxDD27lau8ip9ZZXlYI2JWz8AcUu3aAkwSEYLSxhXHbnQ==" saltValue="FaoTuW1cMvrPtYJqcx3hEQ==" spinCount="100000" sqref="D1" name="Tartomány1_1_1"/>
  </protectedRanges>
  <customSheetViews>
    <customSheetView guid="{312AEEB9-832A-4BF7-87D3-C99A22BFCC1F}" scale="60">
      <selection activeCell="L1" sqref="L1"/>
      <pageMargins left="0.7" right="0.7" top="0.75" bottom="0.75" header="0.3" footer="0.3"/>
    </customSheetView>
  </customSheetViews>
  <mergeCells count="43">
    <mergeCell ref="E2:E11"/>
    <mergeCell ref="B1:C1"/>
    <mergeCell ref="A2:A19"/>
    <mergeCell ref="B2:B19"/>
    <mergeCell ref="C2:C11"/>
    <mergeCell ref="D2:D19"/>
    <mergeCell ref="G2:G11"/>
    <mergeCell ref="J2:J11"/>
    <mergeCell ref="K2:K11"/>
    <mergeCell ref="L2:L11"/>
    <mergeCell ref="M2:M11"/>
    <mergeCell ref="W2:W11"/>
    <mergeCell ref="C12:C19"/>
    <mergeCell ref="E12:E19"/>
    <mergeCell ref="F12:F19"/>
    <mergeCell ref="G12:G19"/>
    <mergeCell ref="J12:J19"/>
    <mergeCell ref="K12:K19"/>
    <mergeCell ref="L12:L19"/>
    <mergeCell ref="M12:M19"/>
    <mergeCell ref="N2:N11"/>
    <mergeCell ref="O2:O11"/>
    <mergeCell ref="P2:P11"/>
    <mergeCell ref="Q2:Q11"/>
    <mergeCell ref="R2:R11"/>
    <mergeCell ref="U2:U11"/>
    <mergeCell ref="F2:F11"/>
    <mergeCell ref="D23:D24"/>
    <mergeCell ref="V12:V19"/>
    <mergeCell ref="W12:W19"/>
    <mergeCell ref="I2:I11"/>
    <mergeCell ref="I12:I19"/>
    <mergeCell ref="S2:S11"/>
    <mergeCell ref="S12:S19"/>
    <mergeCell ref="T2:T11"/>
    <mergeCell ref="T12:T19"/>
    <mergeCell ref="N12:N19"/>
    <mergeCell ref="O12:O19"/>
    <mergeCell ref="P12:P19"/>
    <mergeCell ref="Q12:Q19"/>
    <mergeCell ref="R12:R19"/>
    <mergeCell ref="U12:U19"/>
    <mergeCell ref="V2:V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FD79"/>
  </sheetPr>
  <dimension ref="A1:W24"/>
  <sheetViews>
    <sheetView zoomScale="60" zoomScaleNormal="60" workbookViewId="0">
      <selection activeCell="I18" sqref="I18"/>
    </sheetView>
  </sheetViews>
  <sheetFormatPr defaultRowHeight="15" x14ac:dyDescent="0.25"/>
  <cols>
    <col min="2" max="2" width="15.7109375" customWidth="1"/>
    <col min="3" max="3" width="25.28515625" customWidth="1"/>
    <col min="4" max="4" width="13" customWidth="1"/>
    <col min="5" max="5" width="13.140625" customWidth="1"/>
    <col min="6" max="7" width="15.28515625" customWidth="1"/>
    <col min="8" max="8" width="46.42578125" customWidth="1"/>
    <col min="9" max="9" width="21.7109375" style="2" customWidth="1"/>
    <col min="11" max="11" width="12.7109375" customWidth="1"/>
    <col min="12" max="12" width="33" customWidth="1"/>
    <col min="13" max="13" width="13.7109375" customWidth="1"/>
    <col min="14" max="14" width="13.140625" customWidth="1"/>
    <col min="15" max="15" width="13.28515625" customWidth="1"/>
    <col min="16" max="16" width="13.7109375" customWidth="1"/>
    <col min="18" max="18" width="14" customWidth="1"/>
    <col min="19" max="20" width="14" style="2" customWidth="1"/>
    <col min="21" max="21" width="14.5703125" customWidth="1"/>
    <col min="22" max="22" width="12.7109375" customWidth="1"/>
    <col min="23" max="23" width="12.140625" customWidth="1"/>
  </cols>
  <sheetData>
    <row r="1" spans="1:23" ht="168" thickBot="1" x14ac:dyDescent="0.3">
      <c r="A1" s="1" t="s">
        <v>0</v>
      </c>
      <c r="B1" s="209" t="s">
        <v>1</v>
      </c>
      <c r="C1" s="280"/>
      <c r="D1" s="65" t="s">
        <v>157</v>
      </c>
      <c r="E1" s="66"/>
      <c r="F1" s="4" t="s">
        <v>93</v>
      </c>
      <c r="G1" s="3" t="s">
        <v>101</v>
      </c>
      <c r="H1" s="3" t="s">
        <v>92</v>
      </c>
      <c r="I1" s="5" t="s">
        <v>136</v>
      </c>
      <c r="J1" s="6" t="s">
        <v>2</v>
      </c>
      <c r="K1" s="7" t="s">
        <v>3</v>
      </c>
      <c r="L1" s="50" t="s">
        <v>158</v>
      </c>
      <c r="M1" s="8" t="s">
        <v>65</v>
      </c>
      <c r="N1" s="7" t="s">
        <v>100</v>
      </c>
      <c r="O1" s="8" t="s">
        <v>121</v>
      </c>
      <c r="P1" s="7" t="s">
        <v>100</v>
      </c>
      <c r="Q1" s="7" t="s">
        <v>4</v>
      </c>
      <c r="R1" s="7" t="s">
        <v>63</v>
      </c>
      <c r="S1" s="8" t="s">
        <v>65</v>
      </c>
      <c r="T1" s="7" t="s">
        <v>100</v>
      </c>
      <c r="U1" s="7" t="s">
        <v>61</v>
      </c>
      <c r="V1" s="7" t="s">
        <v>100</v>
      </c>
      <c r="W1" s="7" t="s">
        <v>68</v>
      </c>
    </row>
    <row r="2" spans="1:23" x14ac:dyDescent="0.25">
      <c r="A2" s="267" t="s">
        <v>57</v>
      </c>
      <c r="B2" s="271" t="s">
        <v>58</v>
      </c>
      <c r="C2" s="275" t="s">
        <v>143</v>
      </c>
      <c r="D2" s="281">
        <v>8000000</v>
      </c>
      <c r="E2" s="247" t="s">
        <v>98</v>
      </c>
      <c r="F2" s="213">
        <v>22500</v>
      </c>
      <c r="G2" s="214" t="s">
        <v>94</v>
      </c>
      <c r="H2" s="32" t="s">
        <v>7</v>
      </c>
      <c r="I2" s="211">
        <v>44.6</v>
      </c>
      <c r="J2" s="215"/>
      <c r="K2" s="215"/>
      <c r="L2" s="215"/>
      <c r="M2" s="215">
        <v>0</v>
      </c>
      <c r="N2" s="212" t="s">
        <v>70</v>
      </c>
      <c r="O2" s="215">
        <v>0</v>
      </c>
      <c r="P2" s="212" t="s">
        <v>67</v>
      </c>
      <c r="Q2" s="238">
        <v>0.27</v>
      </c>
      <c r="R2" s="239">
        <f>O2*1.27</f>
        <v>0</v>
      </c>
      <c r="S2" s="250">
        <v>0</v>
      </c>
      <c r="T2" s="239" t="s">
        <v>145</v>
      </c>
      <c r="U2" s="239">
        <f>O2*S2</f>
        <v>0</v>
      </c>
      <c r="V2" s="212" t="s">
        <v>134</v>
      </c>
      <c r="W2" s="235">
        <f>U2*F2</f>
        <v>0</v>
      </c>
    </row>
    <row r="3" spans="1:23" x14ac:dyDescent="0.25">
      <c r="A3" s="268"/>
      <c r="B3" s="272"/>
      <c r="C3" s="262"/>
      <c r="D3" s="282"/>
      <c r="E3" s="228"/>
      <c r="F3" s="163"/>
      <c r="G3" s="166"/>
      <c r="H3" s="31" t="s">
        <v>8</v>
      </c>
      <c r="I3" s="211"/>
      <c r="J3" s="121"/>
      <c r="K3" s="121"/>
      <c r="L3" s="121"/>
      <c r="M3" s="121"/>
      <c r="N3" s="133"/>
      <c r="O3" s="121"/>
      <c r="P3" s="133"/>
      <c r="Q3" s="112"/>
      <c r="R3" s="112"/>
      <c r="S3" s="251"/>
      <c r="T3" s="112"/>
      <c r="U3" s="112"/>
      <c r="V3" s="133"/>
      <c r="W3" s="217"/>
    </row>
    <row r="4" spans="1:23" x14ac:dyDescent="0.25">
      <c r="A4" s="268"/>
      <c r="B4" s="272"/>
      <c r="C4" s="262"/>
      <c r="D4" s="282"/>
      <c r="E4" s="228"/>
      <c r="F4" s="163"/>
      <c r="G4" s="166"/>
      <c r="H4" s="32" t="s">
        <v>9</v>
      </c>
      <c r="I4" s="211"/>
      <c r="J4" s="121"/>
      <c r="K4" s="121"/>
      <c r="L4" s="121"/>
      <c r="M4" s="121"/>
      <c r="N4" s="133"/>
      <c r="O4" s="121"/>
      <c r="P4" s="133"/>
      <c r="Q4" s="112"/>
      <c r="R4" s="112"/>
      <c r="S4" s="251"/>
      <c r="T4" s="112"/>
      <c r="U4" s="112"/>
      <c r="V4" s="133"/>
      <c r="W4" s="217"/>
    </row>
    <row r="5" spans="1:23" x14ac:dyDescent="0.25">
      <c r="A5" s="268"/>
      <c r="B5" s="272"/>
      <c r="C5" s="262"/>
      <c r="D5" s="282"/>
      <c r="E5" s="228"/>
      <c r="F5" s="163"/>
      <c r="G5" s="166"/>
      <c r="H5" s="31" t="s">
        <v>10</v>
      </c>
      <c r="I5" s="211"/>
      <c r="J5" s="121"/>
      <c r="K5" s="121"/>
      <c r="L5" s="121"/>
      <c r="M5" s="121"/>
      <c r="N5" s="133"/>
      <c r="O5" s="121"/>
      <c r="P5" s="133"/>
      <c r="Q5" s="112"/>
      <c r="R5" s="112"/>
      <c r="S5" s="251"/>
      <c r="T5" s="112"/>
      <c r="U5" s="112"/>
      <c r="V5" s="133"/>
      <c r="W5" s="217"/>
    </row>
    <row r="6" spans="1:23" x14ac:dyDescent="0.25">
      <c r="A6" s="268"/>
      <c r="B6" s="272"/>
      <c r="C6" s="262"/>
      <c r="D6" s="282"/>
      <c r="E6" s="228"/>
      <c r="F6" s="163"/>
      <c r="G6" s="166"/>
      <c r="H6" s="32" t="s">
        <v>11</v>
      </c>
      <c r="I6" s="211"/>
      <c r="J6" s="121"/>
      <c r="K6" s="121"/>
      <c r="L6" s="121"/>
      <c r="M6" s="121"/>
      <c r="N6" s="133"/>
      <c r="O6" s="121"/>
      <c r="P6" s="133"/>
      <c r="Q6" s="112"/>
      <c r="R6" s="112"/>
      <c r="S6" s="251"/>
      <c r="T6" s="112"/>
      <c r="U6" s="112"/>
      <c r="V6" s="133"/>
      <c r="W6" s="217"/>
    </row>
    <row r="7" spans="1:23" x14ac:dyDescent="0.25">
      <c r="A7" s="268"/>
      <c r="B7" s="272"/>
      <c r="C7" s="262"/>
      <c r="D7" s="282"/>
      <c r="E7" s="228"/>
      <c r="F7" s="163"/>
      <c r="G7" s="166"/>
      <c r="H7" s="31" t="s">
        <v>12</v>
      </c>
      <c r="I7" s="211"/>
      <c r="J7" s="121"/>
      <c r="K7" s="121"/>
      <c r="L7" s="121"/>
      <c r="M7" s="121"/>
      <c r="N7" s="133"/>
      <c r="O7" s="121"/>
      <c r="P7" s="133"/>
      <c r="Q7" s="112"/>
      <c r="R7" s="112"/>
      <c r="S7" s="251"/>
      <c r="T7" s="112"/>
      <c r="U7" s="112"/>
      <c r="V7" s="133"/>
      <c r="W7" s="217"/>
    </row>
    <row r="8" spans="1:23" x14ac:dyDescent="0.25">
      <c r="A8" s="268"/>
      <c r="B8" s="272"/>
      <c r="C8" s="262"/>
      <c r="D8" s="282"/>
      <c r="E8" s="228"/>
      <c r="F8" s="163"/>
      <c r="G8" s="166"/>
      <c r="H8" s="32" t="s">
        <v>89</v>
      </c>
      <c r="I8" s="211"/>
      <c r="J8" s="121"/>
      <c r="K8" s="121"/>
      <c r="L8" s="121"/>
      <c r="M8" s="121"/>
      <c r="N8" s="133"/>
      <c r="O8" s="121"/>
      <c r="P8" s="133"/>
      <c r="Q8" s="112"/>
      <c r="R8" s="112"/>
      <c r="S8" s="251"/>
      <c r="T8" s="112"/>
      <c r="U8" s="112"/>
      <c r="V8" s="133"/>
      <c r="W8" s="217"/>
    </row>
    <row r="9" spans="1:23" x14ac:dyDescent="0.25">
      <c r="A9" s="268"/>
      <c r="B9" s="272"/>
      <c r="C9" s="262"/>
      <c r="D9" s="282"/>
      <c r="E9" s="237"/>
      <c r="F9" s="163"/>
      <c r="G9" s="173"/>
      <c r="H9" s="31" t="s">
        <v>38</v>
      </c>
      <c r="I9" s="211"/>
      <c r="J9" s="122"/>
      <c r="K9" s="122"/>
      <c r="L9" s="122"/>
      <c r="M9" s="122"/>
      <c r="N9" s="174"/>
      <c r="O9" s="122"/>
      <c r="P9" s="174"/>
      <c r="Q9" s="135"/>
      <c r="R9" s="135"/>
      <c r="S9" s="252"/>
      <c r="T9" s="135"/>
      <c r="U9" s="135"/>
      <c r="V9" s="174"/>
      <c r="W9" s="261"/>
    </row>
    <row r="10" spans="1:23" x14ac:dyDescent="0.25">
      <c r="A10" s="268"/>
      <c r="B10" s="272"/>
      <c r="C10" s="262" t="s">
        <v>144</v>
      </c>
      <c r="D10" s="282"/>
      <c r="E10" s="227" t="s">
        <v>99</v>
      </c>
      <c r="F10" s="163">
        <v>14100</v>
      </c>
      <c r="G10" s="165" t="s">
        <v>95</v>
      </c>
      <c r="H10" s="31" t="s">
        <v>17</v>
      </c>
      <c r="I10" s="143">
        <v>25.4</v>
      </c>
      <c r="J10" s="120"/>
      <c r="K10" s="120"/>
      <c r="L10" s="120"/>
      <c r="M10" s="120">
        <v>0</v>
      </c>
      <c r="N10" s="132" t="s">
        <v>104</v>
      </c>
      <c r="O10" s="120">
        <v>0</v>
      </c>
      <c r="P10" s="132" t="s">
        <v>69</v>
      </c>
      <c r="Q10" s="134">
        <v>0.27</v>
      </c>
      <c r="R10" s="111">
        <f>O10*1.27</f>
        <v>0</v>
      </c>
      <c r="S10" s="253">
        <v>0</v>
      </c>
      <c r="T10" s="132" t="s">
        <v>126</v>
      </c>
      <c r="U10" s="111">
        <f>S10*O10</f>
        <v>0</v>
      </c>
      <c r="V10" s="132" t="s">
        <v>146</v>
      </c>
      <c r="W10" s="216">
        <f>U10*F10</f>
        <v>0</v>
      </c>
    </row>
    <row r="11" spans="1:23" x14ac:dyDescent="0.25">
      <c r="A11" s="268"/>
      <c r="B11" s="272"/>
      <c r="C11" s="262"/>
      <c r="D11" s="282"/>
      <c r="E11" s="228"/>
      <c r="F11" s="163"/>
      <c r="G11" s="166"/>
      <c r="H11" s="31" t="s">
        <v>18</v>
      </c>
      <c r="I11" s="143"/>
      <c r="J11" s="121"/>
      <c r="K11" s="121"/>
      <c r="L11" s="121"/>
      <c r="M11" s="121"/>
      <c r="N11" s="133"/>
      <c r="O11" s="121"/>
      <c r="P11" s="133"/>
      <c r="Q11" s="112"/>
      <c r="R11" s="112"/>
      <c r="S11" s="251"/>
      <c r="T11" s="133"/>
      <c r="U11" s="112"/>
      <c r="V11" s="133"/>
      <c r="W11" s="217"/>
    </row>
    <row r="12" spans="1:23" x14ac:dyDescent="0.25">
      <c r="A12" s="268"/>
      <c r="B12" s="272"/>
      <c r="C12" s="262"/>
      <c r="D12" s="282"/>
      <c r="E12" s="228"/>
      <c r="F12" s="163"/>
      <c r="G12" s="166"/>
      <c r="H12" s="31" t="s">
        <v>59</v>
      </c>
      <c r="I12" s="143"/>
      <c r="J12" s="121"/>
      <c r="K12" s="121"/>
      <c r="L12" s="121"/>
      <c r="M12" s="121"/>
      <c r="N12" s="133"/>
      <c r="O12" s="121"/>
      <c r="P12" s="133"/>
      <c r="Q12" s="112"/>
      <c r="R12" s="112"/>
      <c r="S12" s="251"/>
      <c r="T12" s="133"/>
      <c r="U12" s="112"/>
      <c r="V12" s="133"/>
      <c r="W12" s="217"/>
    </row>
    <row r="13" spans="1:23" x14ac:dyDescent="0.25">
      <c r="A13" s="268"/>
      <c r="B13" s="272"/>
      <c r="C13" s="262"/>
      <c r="D13" s="282"/>
      <c r="E13" s="228"/>
      <c r="F13" s="163"/>
      <c r="G13" s="166"/>
      <c r="H13" s="31" t="s">
        <v>12</v>
      </c>
      <c r="I13" s="143"/>
      <c r="J13" s="121"/>
      <c r="K13" s="121"/>
      <c r="L13" s="121"/>
      <c r="M13" s="121"/>
      <c r="N13" s="133"/>
      <c r="O13" s="121"/>
      <c r="P13" s="133"/>
      <c r="Q13" s="112"/>
      <c r="R13" s="112"/>
      <c r="S13" s="251"/>
      <c r="T13" s="133"/>
      <c r="U13" s="112"/>
      <c r="V13" s="133"/>
      <c r="W13" s="217"/>
    </row>
    <row r="14" spans="1:23" x14ac:dyDescent="0.25">
      <c r="A14" s="268"/>
      <c r="B14" s="272"/>
      <c r="C14" s="262"/>
      <c r="D14" s="282"/>
      <c r="E14" s="228"/>
      <c r="F14" s="163"/>
      <c r="G14" s="166"/>
      <c r="H14" s="32" t="s">
        <v>89</v>
      </c>
      <c r="I14" s="143"/>
      <c r="J14" s="121"/>
      <c r="K14" s="121"/>
      <c r="L14" s="121"/>
      <c r="M14" s="121"/>
      <c r="N14" s="133"/>
      <c r="O14" s="121"/>
      <c r="P14" s="133"/>
      <c r="Q14" s="112"/>
      <c r="R14" s="112"/>
      <c r="S14" s="251"/>
      <c r="T14" s="133"/>
      <c r="U14" s="112"/>
      <c r="V14" s="133"/>
      <c r="W14" s="217"/>
    </row>
    <row r="15" spans="1:23" ht="15.75" thickBot="1" x14ac:dyDescent="0.3">
      <c r="A15" s="270"/>
      <c r="B15" s="274"/>
      <c r="C15" s="264"/>
      <c r="D15" s="283"/>
      <c r="E15" s="229"/>
      <c r="F15" s="164"/>
      <c r="G15" s="167"/>
      <c r="H15" s="31" t="s">
        <v>26</v>
      </c>
      <c r="I15" s="143"/>
      <c r="J15" s="123"/>
      <c r="K15" s="123"/>
      <c r="L15" s="123"/>
      <c r="M15" s="123"/>
      <c r="N15" s="219"/>
      <c r="O15" s="123"/>
      <c r="P15" s="219"/>
      <c r="Q15" s="113"/>
      <c r="R15" s="113"/>
      <c r="S15" s="254"/>
      <c r="T15" s="219"/>
      <c r="U15" s="113"/>
      <c r="V15" s="219"/>
      <c r="W15" s="218"/>
    </row>
    <row r="18" spans="2:5" ht="57.75" thickBot="1" x14ac:dyDescent="0.3">
      <c r="B18" s="15" t="s">
        <v>108</v>
      </c>
      <c r="C18" s="16" t="s">
        <v>149</v>
      </c>
      <c r="D18" s="15" t="s">
        <v>68</v>
      </c>
    </row>
    <row r="19" spans="2:5" x14ac:dyDescent="0.25">
      <c r="B19" s="14" t="s">
        <v>147</v>
      </c>
      <c r="C19" s="37">
        <f>I2*O2</f>
        <v>0</v>
      </c>
      <c r="D19" s="114">
        <f>SUM(C19:C20)</f>
        <v>0</v>
      </c>
    </row>
    <row r="20" spans="2:5" ht="15.75" thickBot="1" x14ac:dyDescent="0.3">
      <c r="B20" s="14" t="s">
        <v>148</v>
      </c>
      <c r="C20" s="37">
        <f>I10*O10</f>
        <v>0</v>
      </c>
      <c r="D20" s="116"/>
      <c r="E20" s="38" t="s">
        <v>153</v>
      </c>
    </row>
    <row r="23" spans="2:5" ht="19.5" x14ac:dyDescent="0.35">
      <c r="B23" s="64" t="s">
        <v>155</v>
      </c>
    </row>
    <row r="24" spans="2:5" ht="19.5" x14ac:dyDescent="0.35">
      <c r="B24" s="64" t="s">
        <v>154</v>
      </c>
    </row>
  </sheetData>
  <protectedRanges>
    <protectedRange algorithmName="SHA-512" hashValue="xs6NnHgGg8HOIag1F4kBvfM469PaSUwnyeGcFTi0wyxDD27lau8ip9ZZXlYI2JWz8AcUu3aAkwSEYLSxhXHbnQ==" saltValue="FaoTuW1cMvrPtYJqcx3hEQ==" spinCount="100000" sqref="D1:E1" name="Tartomány1_2"/>
    <protectedRange algorithmName="SHA-512" hashValue="xs6NnHgGg8HOIag1F4kBvfM469PaSUwnyeGcFTi0wyxDD27lau8ip9ZZXlYI2JWz8AcUu3aAkwSEYLSxhXHbnQ==" saltValue="FaoTuW1cMvrPtYJqcx3hEQ==" spinCount="100000" sqref="L1" name="Tartomány1_1_1"/>
  </protectedRanges>
  <customSheetViews>
    <customSheetView guid="{312AEEB9-832A-4BF7-87D3-C99A22BFCC1F}" scale="60">
      <selection activeCell="I18" sqref="I18"/>
      <pageMargins left="0.7" right="0.7" top="0.75" bottom="0.75" header="0.3" footer="0.3"/>
      <pageSetup paperSize="9" orientation="portrait" r:id="rId1"/>
    </customSheetView>
  </customSheetViews>
  <mergeCells count="43">
    <mergeCell ref="E2:E9"/>
    <mergeCell ref="B1:C1"/>
    <mergeCell ref="A2:A15"/>
    <mergeCell ref="B2:B15"/>
    <mergeCell ref="C2:C9"/>
    <mergeCell ref="D2:D15"/>
    <mergeCell ref="G2:G9"/>
    <mergeCell ref="J2:J9"/>
    <mergeCell ref="K2:K9"/>
    <mergeCell ref="L2:L9"/>
    <mergeCell ref="M2:M9"/>
    <mergeCell ref="W2:W9"/>
    <mergeCell ref="C10:C15"/>
    <mergeCell ref="E10:E15"/>
    <mergeCell ref="F10:F15"/>
    <mergeCell ref="G10:G15"/>
    <mergeCell ref="J10:J15"/>
    <mergeCell ref="K10:K15"/>
    <mergeCell ref="L10:L15"/>
    <mergeCell ref="M10:M15"/>
    <mergeCell ref="N2:N9"/>
    <mergeCell ref="O2:O9"/>
    <mergeCell ref="P2:P9"/>
    <mergeCell ref="Q2:Q9"/>
    <mergeCell ref="R2:R9"/>
    <mergeCell ref="U2:U9"/>
    <mergeCell ref="F2:F9"/>
    <mergeCell ref="D19:D20"/>
    <mergeCell ref="V10:V15"/>
    <mergeCell ref="W10:W15"/>
    <mergeCell ref="I2:I9"/>
    <mergeCell ref="I10:I15"/>
    <mergeCell ref="T2:T9"/>
    <mergeCell ref="S2:S9"/>
    <mergeCell ref="S10:S15"/>
    <mergeCell ref="T10:T15"/>
    <mergeCell ref="N10:N15"/>
    <mergeCell ref="O10:O15"/>
    <mergeCell ref="P10:P15"/>
    <mergeCell ref="Q10:Q15"/>
    <mergeCell ref="R10:R15"/>
    <mergeCell ref="U10:U15"/>
    <mergeCell ref="V2:V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rész</vt:lpstr>
      <vt:lpstr>2. rész</vt:lpstr>
      <vt:lpstr>3. rész</vt:lpstr>
      <vt:lpstr>4. rész</vt:lpstr>
      <vt:lpstr>5. rész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Veronika</dc:creator>
  <cp:lastModifiedBy>Tóth Veronika</cp:lastModifiedBy>
  <dcterms:created xsi:type="dcterms:W3CDTF">2017-10-18T10:36:49Z</dcterms:created>
  <dcterms:modified xsi:type="dcterms:W3CDTF">2018-03-05T10:45:11Z</dcterms:modified>
</cp:coreProperties>
</file>