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E:\PTE_folyamatban lévő eljárások\2016_180_Higiéniai papírok_81nyílt\9 Kieg.táj2\"/>
    </mc:Choice>
  </mc:AlternateContent>
  <bookViews>
    <workbookView xWindow="0" yWindow="0" windowWidth="15348" windowHeight="4632" activeTab="4"/>
  </bookViews>
  <sheets>
    <sheet name="1. rész" sheetId="1" r:id="rId1"/>
    <sheet name="2. rész" sheetId="2" r:id="rId2"/>
    <sheet name="3. rész" sheetId="3" r:id="rId3"/>
    <sheet name="4. rész" sheetId="4" r:id="rId4"/>
    <sheet name="5. rész" sheetId="5" r:id="rId5"/>
  </sheets>
  <calcPr calcId="162913"/>
  <customWorkbookViews>
    <customWorkbookView name="Tóth Veronika - Egyéni nézet" guid="{312AEEB9-832A-4BF7-87D3-C99A22BFCC1F}" mergeInterval="0" personalView="1" maximized="1" xWindow="-8" yWindow="-8" windowWidth="1382" windowHeight="744" activeSheetId="2" showComments="commIndAndComment"/>
  </customWorkbookViews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" i="1" l="1"/>
  <c r="C20" i="5" l="1"/>
  <c r="D19" i="5" s="1"/>
  <c r="C19" i="5"/>
  <c r="W10" i="5"/>
  <c r="U10" i="5"/>
  <c r="W2" i="5"/>
  <c r="U2" i="5"/>
  <c r="R10" i="5"/>
  <c r="R2" i="5"/>
  <c r="C24" i="4"/>
  <c r="C23" i="4"/>
  <c r="D23" i="4" s="1"/>
  <c r="U12" i="4"/>
  <c r="W12" i="4" s="1"/>
  <c r="U2" i="4"/>
  <c r="W2" i="4" s="1"/>
  <c r="R12" i="4"/>
  <c r="R2" i="4"/>
  <c r="U18" i="3"/>
  <c r="U2" i="3"/>
  <c r="C30" i="3"/>
  <c r="C29" i="3"/>
  <c r="C28" i="3"/>
  <c r="R18" i="3"/>
  <c r="R10" i="3"/>
  <c r="R2" i="3"/>
  <c r="W8" i="2"/>
  <c r="U8" i="2"/>
  <c r="U40" i="2"/>
  <c r="W40" i="2" s="1"/>
  <c r="U34" i="2"/>
  <c r="W34" i="2" s="1"/>
  <c r="U25" i="2"/>
  <c r="W25" i="2" s="1"/>
  <c r="U16" i="2"/>
  <c r="W16" i="2" s="1"/>
  <c r="I13" i="1"/>
  <c r="J13" i="1" s="1"/>
  <c r="C56" i="2"/>
  <c r="C55" i="2"/>
  <c r="C54" i="2"/>
  <c r="C53" i="2"/>
  <c r="C52" i="2"/>
  <c r="C51" i="2"/>
  <c r="U2" i="2"/>
  <c r="W2" i="2" s="1"/>
  <c r="R40" i="2"/>
  <c r="R34" i="2"/>
  <c r="R25" i="2"/>
  <c r="R16" i="2"/>
  <c r="R8" i="2"/>
  <c r="R2" i="2"/>
  <c r="V2" i="1"/>
  <c r="R2" i="1"/>
  <c r="U10" i="3"/>
  <c r="D28" i="3" l="1"/>
  <c r="D51" i="2"/>
  <c r="W2" i="1"/>
</calcChain>
</file>

<file path=xl/sharedStrings.xml><?xml version="1.0" encoding="utf-8"?>
<sst xmlns="http://schemas.openxmlformats.org/spreadsheetml/2006/main" count="365" uniqueCount="161">
  <si>
    <t>Ajánlati rész száma</t>
  </si>
  <si>
    <t>Megnevezés</t>
  </si>
  <si>
    <t>Gyártó neve</t>
  </si>
  <si>
    <t>Termék neve (típus)</t>
  </si>
  <si>
    <t>ÁFA %</t>
  </si>
  <si>
    <t>1.</t>
  </si>
  <si>
    <t>Toalett papírok</t>
  </si>
  <si>
    <t>Fogyasztói csomag: 4 - 24 tekercs</t>
  </si>
  <si>
    <t>Hosszúság (m): min. 120 méter</t>
  </si>
  <si>
    <t>Szélesség (cm): 9cm - 10,5cm</t>
  </si>
  <si>
    <t>Tekercs átmérő: 18cm - 21cm</t>
  </si>
  <si>
    <t>Magátmérő (cm): max: 6,5cm</t>
  </si>
  <si>
    <t>Réteg: 2</t>
  </si>
  <si>
    <t>Szín: hófehér, 100% cellulóz tartalommal</t>
  </si>
  <si>
    <t>Alappapír (g/m²): min: 2x16 g/m²</t>
  </si>
  <si>
    <t>2.</t>
  </si>
  <si>
    <t>Kéztörlő papírok</t>
  </si>
  <si>
    <t>Csomag/doboz: min: 20db</t>
  </si>
  <si>
    <t>Lapok száma/csomag: min: 128 lap</t>
  </si>
  <si>
    <t>Ív/Lapméret: min: 21 cm x 23cm max: 23cm x 25cm</t>
  </si>
  <si>
    <t>Alappapír (g/m²): min: 2x19 g/m²</t>
  </si>
  <si>
    <t>Fogyasztói csomag: min: 2 tekercs</t>
  </si>
  <si>
    <t>Lapszám/ tekercs: min: 50 lap, max: 60 lap</t>
  </si>
  <si>
    <t>Lapméret: min: 20cm x 23cm</t>
  </si>
  <si>
    <t>Tekercs átmérő: min: 11cm</t>
  </si>
  <si>
    <t>Magátmérő: max: 5,5 cm</t>
  </si>
  <si>
    <t>Alappapír (g/m²): min: 2x20 g/m²</t>
  </si>
  <si>
    <t>Fogyasztói csomag: min. 6 tekercs</t>
  </si>
  <si>
    <t>Hosszúság (m): min. 115 méter</t>
  </si>
  <si>
    <t>Szélesség (cm): 20cm - 21,5cm</t>
  </si>
  <si>
    <t>Tekercs átmérő: min: 14cm</t>
  </si>
  <si>
    <t>Magátmérő (cm): NINCS</t>
  </si>
  <si>
    <t>Belsőmag adagolású: IGEN</t>
  </si>
  <si>
    <t>Fogyasztói csomag: min. 12 tekercs</t>
  </si>
  <si>
    <t>Hosszúság (m): min. 260 méter</t>
  </si>
  <si>
    <t>Szélesség (cm): min: 26cm max: 28cm</t>
  </si>
  <si>
    <t>Tekercs átmérő: min: 26 cm</t>
  </si>
  <si>
    <t>Magátmérő (cm): max. 6 cm</t>
  </si>
  <si>
    <t>Alappapír (g/m²): min: 2x18 g/m²</t>
  </si>
  <si>
    <t>3.</t>
  </si>
  <si>
    <t xml:space="preserve">Orvosi lepedők </t>
  </si>
  <si>
    <t>Fogyasztói csomag: min. 3 tekercs</t>
  </si>
  <si>
    <t>Szélesség (cm): min: 48cm max: 50cm</t>
  </si>
  <si>
    <t>Szélesség (cm): min: 58cm max: 60cm</t>
  </si>
  <si>
    <t>Fogyasztói csomag: min. 1 tekercs</t>
  </si>
  <si>
    <t>Hosszúság (m): min: 50m</t>
  </si>
  <si>
    <t>Hosszúság (m): min: 50m max: 170m</t>
  </si>
  <si>
    <t>Szélesség (cm): min: 48cm max: 60cm</t>
  </si>
  <si>
    <t>Tekercs átmérő: min: 10cm</t>
  </si>
  <si>
    <t>Réteg: 2 (1rtg papír, 1rtg nylon)</t>
  </si>
  <si>
    <t xml:space="preserve">4. </t>
  </si>
  <si>
    <t xml:space="preserve">Környezetbarát higiéniai papírok </t>
  </si>
  <si>
    <t>Szín: eco fehér, min 70% fehérség</t>
  </si>
  <si>
    <t>Alappapír (g/m²): min: 2x17 g/m²</t>
  </si>
  <si>
    <t>Csomag/doboz: min: 16db</t>
  </si>
  <si>
    <t>Lapok száma/csomag: min: 150 lap</t>
  </si>
  <si>
    <t>Ív/Lapméret: min: 22cm x 22cm max: 25cm x 25cm</t>
  </si>
  <si>
    <t>5.</t>
  </si>
  <si>
    <t>Toalett papírok és kéztörlő papírok  (nem pécsi telephely)</t>
  </si>
  <si>
    <t>80.000.000.-</t>
  </si>
  <si>
    <t>Ajánlati ár nettó HUF</t>
  </si>
  <si>
    <t>Mértékegység</t>
  </si>
  <si>
    <t>Ajánlati ár bruttó HUF</t>
  </si>
  <si>
    <t>nettó HUF/tekercs</t>
  </si>
  <si>
    <t>Kiszerelés</t>
  </si>
  <si>
    <t>tekercs/ csomag</t>
  </si>
  <si>
    <t>nettó HUF/ folyóméter</t>
  </si>
  <si>
    <t>Összesen:</t>
  </si>
  <si>
    <t>nettó HUF/ lap</t>
  </si>
  <si>
    <t>tekercs/  csomag</t>
  </si>
  <si>
    <t>nettó HUF/m2</t>
  </si>
  <si>
    <t>m2/tekercs</t>
  </si>
  <si>
    <t>92.575.000.-</t>
  </si>
  <si>
    <t>250.000.-</t>
  </si>
  <si>
    <t>4.200.000.-</t>
  </si>
  <si>
    <t>6.150.000.-</t>
  </si>
  <si>
    <t>4.750.000.-</t>
  </si>
  <si>
    <t>4.215.000.-</t>
  </si>
  <si>
    <t>2.075.000.-</t>
  </si>
  <si>
    <t>Fogyasztói csomag: min 6 tekercs</t>
  </si>
  <si>
    <t>Hosszzúság (m) min: 120 m max 140 m</t>
  </si>
  <si>
    <t>Tekercs méret: 14,5*20cm</t>
  </si>
  <si>
    <t>Alappapír (g/m²): min: 38 g/m²</t>
  </si>
  <si>
    <t>Fogyasztói csomag: min 2 tekercs</t>
  </si>
  <si>
    <t>9.600.000.-</t>
  </si>
  <si>
    <t>9.400.000.-</t>
  </si>
  <si>
    <t>Hosszúság (m): min. 70 méter</t>
  </si>
  <si>
    <t>Hosszúság (m): min: 70m max: 170m</t>
  </si>
  <si>
    <t>Összetétel: 100% cellulóz tartalom</t>
  </si>
  <si>
    <t>Réteg: 1</t>
  </si>
  <si>
    <t>gyártói nyilatkozat arról, hogy a termék újrahasznosított</t>
  </si>
  <si>
    <t>Minimális műszaki követelmények</t>
  </si>
  <si>
    <t>Becsült mennyiség a szeződés teljes időtartamára vonatkozóan (tájékoztató jelleggel)</t>
  </si>
  <si>
    <t>tekercs</t>
  </si>
  <si>
    <t>csomag</t>
  </si>
  <si>
    <t>21.375.000.-</t>
  </si>
  <si>
    <t>410.000.-</t>
  </si>
  <si>
    <t>5.100.000.-</t>
  </si>
  <si>
    <t>2.900.000.-</t>
  </si>
  <si>
    <t>ME</t>
  </si>
  <si>
    <t>Mértékegység (ME)</t>
  </si>
  <si>
    <r>
      <t xml:space="preserve">Becsült mennyiség a szeződés teljes időtartamára vonatkozóan </t>
    </r>
    <r>
      <rPr>
        <b/>
        <sz val="11"/>
        <color rgb="FFFF0000"/>
        <rFont val="Times New Roman"/>
        <family val="1"/>
        <charset val="238"/>
      </rPr>
      <t>(tájékoztató jelleggel)</t>
    </r>
  </si>
  <si>
    <t>1 tekercs/fm</t>
  </si>
  <si>
    <t>doboz /csomag</t>
  </si>
  <si>
    <t>tekercs /csomag</t>
  </si>
  <si>
    <t>nettó HUF/csomag</t>
  </si>
  <si>
    <t>I. Értékelési részszemponthoz tartozó súlyszám megoszlása     (összesen 70)</t>
  </si>
  <si>
    <t>Termék megnevezése</t>
  </si>
  <si>
    <t>2.1.V hajtogatott papírtörlő</t>
  </si>
  <si>
    <t>2.3. hengeres papírtörlő midi</t>
  </si>
  <si>
    <t>2.2. háztartási papírtörlő</t>
  </si>
  <si>
    <t>2.4. hengeres papírtörlő mini</t>
  </si>
  <si>
    <t>2.5. tekercses papírtörlő automata adagolóhoz</t>
  </si>
  <si>
    <t>2.6. ipari kéztörlő</t>
  </si>
  <si>
    <t>2.1.</t>
  </si>
  <si>
    <t>2.2.</t>
  </si>
  <si>
    <t>2.3.</t>
  </si>
  <si>
    <t>2.4.</t>
  </si>
  <si>
    <t>2.5.</t>
  </si>
  <si>
    <t>2.6.</t>
  </si>
  <si>
    <t>Ajánlati egységár  (nettó HUF)</t>
  </si>
  <si>
    <t>Lapszám / tekercs</t>
  </si>
  <si>
    <t>1.1. Toalett papír mini 2 rétegű</t>
  </si>
  <si>
    <t>1.1.</t>
  </si>
  <si>
    <t>1 tekercs/ fm</t>
  </si>
  <si>
    <t>Lapszám / csomag</t>
  </si>
  <si>
    <t>I. Értékelési részszemponthoz tartozó súlyszám megoszlása     (összesen 80)</t>
  </si>
  <si>
    <t>3.1. Orvosi lepedő 50 cm-es</t>
  </si>
  <si>
    <t>3.2. Orvosi lepedő 60 cm-es</t>
  </si>
  <si>
    <t>3.3. Orvosi lepedő 60 cm-es PE bevonatos</t>
  </si>
  <si>
    <t>3.1.</t>
  </si>
  <si>
    <t>3.2.</t>
  </si>
  <si>
    <t>3.3.</t>
  </si>
  <si>
    <t>nettó HUF /tekercs</t>
  </si>
  <si>
    <t>Csomag /HUF</t>
  </si>
  <si>
    <t>I. Értékelési részszemponthoz tartozó súlyszám megoszlása     (összesen70)</t>
  </si>
  <si>
    <t>tekercs /  csomag</t>
  </si>
  <si>
    <t>nettó HUF / lap</t>
  </si>
  <si>
    <t>4.1. 100%-osan környezetbarát toalett papír mini 2 rétegű</t>
  </si>
  <si>
    <t>4.2. 100%-osan környezetbarát V hajtogatott papírtörlő</t>
  </si>
  <si>
    <t>4.1.</t>
  </si>
  <si>
    <t>4.2.</t>
  </si>
  <si>
    <t>5.1. Toalett papír mini 2 rétegű</t>
  </si>
  <si>
    <t>5.2. V hajtogatott papírtörlő</t>
  </si>
  <si>
    <t>1 tekercs / fm</t>
  </si>
  <si>
    <t>nettó HUF /csomag</t>
  </si>
  <si>
    <t>5.1.</t>
  </si>
  <si>
    <t>5.2.</t>
  </si>
  <si>
    <t>Ajánlati egységár és a hozzá tartozó súlyszám szorzata                                           (O oszlop x I oszlop)</t>
  </si>
  <si>
    <t>Ajánlati egységár és a hozzá tartozó súlyszám szorzata                                                  (O oszlop x I oszlop)</t>
  </si>
  <si>
    <t>Ajánlati egységár és a hozzá tartozó súlyszám szorzata                                                     (O oszlop x I oszlop)</t>
  </si>
  <si>
    <t>Ajánlati egységár és a hozzá tartozó súlyszám szorzata                          (O oszlop x I oszlop)</t>
  </si>
  <si>
    <t>A felolvasólapon ezt az összeget kérjük feltüntetni!</t>
  </si>
  <si>
    <t>Kérjük, csak a fehéren hagyott cellákat töltsék ki!</t>
  </si>
  <si>
    <t>A táblázat képleteket tartalmaz, ezért kitöltése során annak Ajánlatkérő által rögzített tartalma nem módosítható, nem egészíthető ki!</t>
  </si>
  <si>
    <r>
      <t xml:space="preserve">Termékismertetés megadása  </t>
    </r>
    <r>
      <rPr>
        <b/>
        <sz val="10"/>
        <color rgb="FFFF0000"/>
        <rFont val="Times New Roman"/>
        <family val="1"/>
        <charset val="238"/>
      </rPr>
      <t>(olyan  részletességgel kérjük megadni, hogy a H oszlopban feltüntetett minimum műszaki követelményeknek való megfelelés egyértelműen megállapítható legyen!)</t>
    </r>
  </si>
  <si>
    <t>Szerződés teljes értéke mindösszesen, beleértve az Opciós keretösszeg értékét is                                                 (nettó HUF)</t>
  </si>
  <si>
    <r>
      <t xml:space="preserve">Termékismertetés megadása  </t>
    </r>
    <r>
      <rPr>
        <b/>
        <sz val="10"/>
        <color rgb="FFFF0000"/>
        <rFont val="Times New Roman"/>
        <family val="1"/>
        <charset val="238"/>
      </rPr>
      <t>(olyan  részletességgel kérjük megadni, hogy a H oszlopban feltüntetett minimum műszaki követelményeknek, valamint, amennyiben AT vállalja az Öko címkével rendelkező, azzal egyenértékű, vagy környezetbarát termék szállítását, akkor ezen követelményeknek való megfelelést olyan részletességgel, hogy a III. értékelési részszempontnak való  megfelelés egyértelműen megállapítható legyen!)</t>
    </r>
  </si>
  <si>
    <t>Tekercs átmérő: min: 19cm</t>
  </si>
  <si>
    <r>
      <t xml:space="preserve">gyártói nyilatkozat arról, hogy a termék </t>
    </r>
    <r>
      <rPr>
        <sz val="11"/>
        <color rgb="FFFF0000"/>
        <rFont val="Times New Roman"/>
        <family val="1"/>
        <charset val="238"/>
      </rPr>
      <t xml:space="preserve">újrahasznosított, továbbá </t>
    </r>
    <r>
      <rPr>
        <sz val="11"/>
        <color indexed="8"/>
        <rFont val="Times New Roman"/>
        <family val="1"/>
        <charset val="238"/>
      </rPr>
      <t xml:space="preserve">előállítása az ISO 14001 szabványnak megfelelt, vagy, hogy a termék az ISO14024 szerinti I-es típusú ökocímkék csoportjába tartozik </t>
    </r>
  </si>
  <si>
    <r>
      <t xml:space="preserve">Ív/Lapméret: </t>
    </r>
    <r>
      <rPr>
        <sz val="11"/>
        <color rgb="FFFF0000"/>
        <rFont val="Times New Roman"/>
        <family val="1"/>
        <charset val="238"/>
      </rPr>
      <t>21 cm x 23 cm max: 23 cm x 25 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</si>
</sst>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rgb="FFFF0000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i/>
      <u/>
      <sz val="14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84">
    <xf numFmtId="0" fontId="0" fillId="0" borderId="0" xfId="0"/>
    <xf numFmtId="0" fontId="2" fillId="2" borderId="3" xfId="1" applyFont="1" applyFill="1" applyBorder="1" applyAlignment="1">
      <alignment horizontal="center" vertical="center" wrapText="1"/>
    </xf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0" fillId="0" borderId="0" xfId="0" applyFill="1" applyBorder="1"/>
    <xf numFmtId="49" fontId="5" fillId="7" borderId="1" xfId="1" applyNumberFormat="1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2" fillId="2" borderId="23" xfId="1" applyFont="1" applyFill="1" applyBorder="1" applyAlignment="1">
      <alignment horizontal="center" vertical="center" wrapText="1"/>
    </xf>
    <xf numFmtId="0" fontId="2" fillId="2" borderId="38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24" xfId="1" applyFont="1" applyFill="1" applyBorder="1" applyAlignment="1">
      <alignment horizontal="center" vertical="center" wrapText="1"/>
    </xf>
    <xf numFmtId="0" fontId="2" fillId="3" borderId="24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horizontal="center" vertical="center" wrapText="1"/>
    </xf>
    <xf numFmtId="0" fontId="2" fillId="4" borderId="14" xfId="1" applyFont="1" applyFill="1" applyBorder="1" applyAlignment="1">
      <alignment horizontal="center" vertical="center" wrapText="1"/>
    </xf>
    <xf numFmtId="0" fontId="2" fillId="3" borderId="26" xfId="1" applyFont="1" applyFill="1" applyBorder="1" applyAlignment="1">
      <alignment horizontal="center" vertical="center" wrapText="1"/>
    </xf>
    <xf numFmtId="0" fontId="2" fillId="4" borderId="24" xfId="1" applyFont="1" applyFill="1" applyBorder="1" applyAlignment="1">
      <alignment horizontal="center" vertical="center" wrapText="1"/>
    </xf>
    <xf numFmtId="0" fontId="6" fillId="9" borderId="14" xfId="1" applyFont="1" applyFill="1" applyBorder="1" applyAlignment="1">
      <alignment vertical="center"/>
    </xf>
    <xf numFmtId="0" fontId="5" fillId="9" borderId="1" xfId="1" applyFont="1" applyFill="1" applyBorder="1" applyAlignment="1">
      <alignment horizontal="left" vertical="center" wrapText="1"/>
    </xf>
    <xf numFmtId="0" fontId="6" fillId="9" borderId="1" xfId="1" applyFont="1" applyFill="1" applyBorder="1" applyAlignment="1">
      <alignment vertical="center"/>
    </xf>
    <xf numFmtId="0" fontId="5" fillId="9" borderId="21" xfId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9" borderId="1" xfId="1" applyFont="1" applyFill="1" applyBorder="1" applyAlignment="1">
      <alignment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4" fillId="7" borderId="2" xfId="0" applyFont="1" applyFill="1" applyBorder="1"/>
    <xf numFmtId="0" fontId="12" fillId="0" borderId="0" xfId="0" applyFont="1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 applyProtection="1">
      <protection locked="0"/>
    </xf>
    <xf numFmtId="49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4" borderId="8" xfId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 wrapText="1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6" fillId="9" borderId="14" xfId="1" applyFont="1" applyFill="1" applyBorder="1" applyAlignment="1" applyProtection="1">
      <alignment vertical="center"/>
    </xf>
    <xf numFmtId="0" fontId="5" fillId="9" borderId="1" xfId="1" applyFont="1" applyFill="1" applyBorder="1" applyAlignment="1" applyProtection="1">
      <alignment horizontal="left" vertical="center" wrapText="1"/>
    </xf>
    <xf numFmtId="0" fontId="6" fillId="9" borderId="1" xfId="1" applyFont="1" applyFill="1" applyBorder="1" applyAlignment="1" applyProtection="1">
      <alignment vertical="center"/>
    </xf>
    <xf numFmtId="0" fontId="5" fillId="9" borderId="21" xfId="1" applyFont="1" applyFill="1" applyBorder="1" applyAlignment="1" applyProtection="1">
      <alignment horizontal="left" vertical="center" wrapText="1"/>
    </xf>
    <xf numFmtId="0" fontId="7" fillId="8" borderId="3" xfId="0" applyFont="1" applyFill="1" applyBorder="1" applyAlignment="1" applyProtection="1">
      <alignment horizontal="center" vertical="center" wrapText="1"/>
    </xf>
    <xf numFmtId="0" fontId="7" fillId="8" borderId="1" xfId="0" applyFont="1" applyFill="1" applyBorder="1" applyAlignment="1" applyProtection="1">
      <alignment horizontal="center" vertical="center" wrapText="1"/>
    </xf>
    <xf numFmtId="49" fontId="5" fillId="7" borderId="1" xfId="1" applyNumberFormat="1" applyFont="1" applyFill="1" applyBorder="1" applyAlignment="1" applyProtection="1">
      <alignment horizontal="center" vertical="center" wrapText="1"/>
    </xf>
    <xf numFmtId="0" fontId="4" fillId="7" borderId="2" xfId="0" applyFont="1" applyFill="1" applyBorder="1" applyProtection="1"/>
    <xf numFmtId="0" fontId="7" fillId="5" borderId="45" xfId="0" applyFont="1" applyFill="1" applyBorder="1" applyAlignment="1" applyProtection="1">
      <alignment vertical="center"/>
    </xf>
    <xf numFmtId="0" fontId="2" fillId="2" borderId="8" xfId="1" applyFont="1" applyFill="1" applyBorder="1" applyAlignment="1" applyProtection="1">
      <alignment horizontal="center" vertical="center" wrapText="1"/>
    </xf>
    <xf numFmtId="0" fontId="13" fillId="0" borderId="0" xfId="0" applyFont="1" applyProtection="1">
      <protection locked="0"/>
    </xf>
    <xf numFmtId="0" fontId="14" fillId="0" borderId="0" xfId="0" applyFont="1"/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center" vertical="center" wrapText="1"/>
    </xf>
    <xf numFmtId="0" fontId="5" fillId="0" borderId="19" xfId="1" applyFont="1" applyBorder="1" applyAlignment="1" applyProtection="1">
      <alignment horizontal="center" vertical="center" wrapText="1"/>
    </xf>
    <xf numFmtId="0" fontId="4" fillId="6" borderId="14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4" fillId="6" borderId="21" xfId="0" applyFont="1" applyFill="1" applyBorder="1" applyAlignment="1" applyProtection="1">
      <alignment horizontal="center" vertical="center" wrapText="1"/>
    </xf>
    <xf numFmtId="0" fontId="5" fillId="6" borderId="13" xfId="1" applyFont="1" applyFill="1" applyBorder="1" applyAlignment="1" applyProtection="1">
      <alignment horizontal="center" vertical="center" wrapText="1"/>
    </xf>
    <xf numFmtId="0" fontId="5" fillId="6" borderId="4" xfId="1" applyFont="1" applyFill="1" applyBorder="1" applyAlignment="1" applyProtection="1">
      <alignment horizontal="center" vertical="center" wrapText="1"/>
    </xf>
    <xf numFmtId="0" fontId="5" fillId="6" borderId="19" xfId="1" applyFont="1" applyFill="1" applyBorder="1" applyAlignment="1" applyProtection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5" fillId="2" borderId="17" xfId="1" applyFont="1" applyFill="1" applyBorder="1" applyAlignment="1" applyProtection="1">
      <alignment horizontal="center" vertical="center" wrapText="1"/>
    </xf>
    <xf numFmtId="0" fontId="5" fillId="2" borderId="22" xfId="1" applyFont="1" applyFill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19" xfId="1" applyFont="1" applyBorder="1" applyAlignment="1" applyProtection="1">
      <alignment horizontal="center" vertical="center"/>
    </xf>
    <xf numFmtId="0" fontId="6" fillId="9" borderId="13" xfId="1" applyFont="1" applyFill="1" applyBorder="1" applyAlignment="1" applyProtection="1">
      <alignment horizontal="center" vertical="center"/>
    </xf>
    <xf numFmtId="0" fontId="6" fillId="9" borderId="4" xfId="1" applyFont="1" applyFill="1" applyBorder="1" applyAlignment="1" applyProtection="1">
      <alignment horizontal="center" vertical="center"/>
    </xf>
    <xf numFmtId="0" fontId="6" fillId="9" borderId="19" xfId="1" applyFont="1" applyFill="1" applyBorder="1" applyAlignment="1" applyProtection="1">
      <alignment horizontal="center" vertical="center"/>
    </xf>
    <xf numFmtId="0" fontId="5" fillId="9" borderId="13" xfId="1" applyFont="1" applyFill="1" applyBorder="1" applyAlignment="1" applyProtection="1">
      <alignment horizontal="center" vertical="center"/>
    </xf>
    <xf numFmtId="0" fontId="5" fillId="9" borderId="4" xfId="1" applyFont="1" applyFill="1" applyBorder="1" applyAlignment="1" applyProtection="1">
      <alignment horizontal="center" vertical="center"/>
    </xf>
    <xf numFmtId="0" fontId="5" fillId="9" borderId="19" xfId="1" applyFont="1" applyFill="1" applyBorder="1" applyAlignment="1" applyProtection="1">
      <alignment horizontal="center" vertical="center"/>
    </xf>
    <xf numFmtId="3" fontId="5" fillId="9" borderId="13" xfId="1" applyNumberFormat="1" applyFont="1" applyFill="1" applyBorder="1" applyAlignment="1" applyProtection="1">
      <alignment horizontal="center" vertical="center" wrapText="1"/>
    </xf>
    <xf numFmtId="3" fontId="5" fillId="9" borderId="4" xfId="1" applyNumberFormat="1" applyFont="1" applyFill="1" applyBorder="1" applyAlignment="1" applyProtection="1">
      <alignment horizontal="center" vertical="center" wrapText="1"/>
    </xf>
    <xf numFmtId="3" fontId="5" fillId="9" borderId="19" xfId="1" applyNumberFormat="1" applyFont="1" applyFill="1" applyBorder="1" applyAlignment="1" applyProtection="1">
      <alignment horizontal="center" vertical="center" wrapText="1"/>
    </xf>
    <xf numFmtId="3" fontId="5" fillId="9" borderId="13" xfId="1" applyNumberFormat="1" applyFont="1" applyFill="1" applyBorder="1" applyAlignment="1" applyProtection="1">
      <alignment horizontal="center" vertical="center"/>
    </xf>
    <xf numFmtId="3" fontId="5" fillId="9" borderId="4" xfId="1" applyNumberFormat="1" applyFont="1" applyFill="1" applyBorder="1" applyAlignment="1" applyProtection="1">
      <alignment horizontal="center" vertical="center"/>
    </xf>
    <xf numFmtId="3" fontId="5" fillId="9" borderId="19" xfId="1" applyNumberFormat="1" applyFont="1" applyFill="1" applyBorder="1" applyAlignment="1" applyProtection="1">
      <alignment horizontal="center" vertical="center"/>
    </xf>
    <xf numFmtId="0" fontId="5" fillId="9" borderId="12" xfId="1" applyFont="1" applyFill="1" applyBorder="1" applyAlignment="1" applyProtection="1">
      <alignment horizontal="center" vertical="center"/>
    </xf>
    <xf numFmtId="0" fontId="5" fillId="9" borderId="16" xfId="1" applyFont="1" applyFill="1" applyBorder="1" applyAlignment="1" applyProtection="1">
      <alignment horizontal="center" vertical="center"/>
    </xf>
    <xf numFmtId="0" fontId="5" fillId="9" borderId="18" xfId="1" applyFont="1" applyFill="1" applyBorder="1" applyAlignment="1" applyProtection="1">
      <alignment horizontal="center" vertical="center"/>
    </xf>
    <xf numFmtId="0" fontId="5" fillId="9" borderId="14" xfId="1" applyFont="1" applyFill="1" applyBorder="1" applyAlignment="1" applyProtection="1">
      <alignment horizontal="center" vertical="center" wrapText="1"/>
    </xf>
    <xf numFmtId="0" fontId="5" fillId="9" borderId="1" xfId="1" applyFont="1" applyFill="1" applyBorder="1" applyAlignment="1" applyProtection="1">
      <alignment horizontal="center" vertical="center" wrapText="1"/>
    </xf>
    <xf numFmtId="0" fontId="5" fillId="9" borderId="21" xfId="1" applyFont="1" applyFill="1" applyBorder="1" applyAlignment="1" applyProtection="1">
      <alignment horizontal="center" vertical="center" wrapText="1"/>
    </xf>
    <xf numFmtId="3" fontId="7" fillId="7" borderId="15" xfId="0" applyNumberFormat="1" applyFont="1" applyFill="1" applyBorder="1" applyAlignment="1" applyProtection="1">
      <alignment horizontal="center" vertical="center"/>
    </xf>
    <xf numFmtId="3" fontId="7" fillId="7" borderId="17" xfId="0" applyNumberFormat="1" applyFont="1" applyFill="1" applyBorder="1" applyAlignment="1" applyProtection="1">
      <alignment horizontal="center" vertical="center"/>
    </xf>
    <xf numFmtId="3" fontId="7" fillId="7" borderId="22" xfId="0" applyNumberFormat="1" applyFont="1" applyFill="1" applyBorder="1" applyAlignment="1" applyProtection="1">
      <alignment horizontal="center" vertical="center"/>
    </xf>
    <xf numFmtId="9" fontId="5" fillId="7" borderId="13" xfId="1" applyNumberFormat="1" applyFont="1" applyFill="1" applyBorder="1" applyAlignment="1" applyProtection="1">
      <alignment horizontal="center" vertical="center"/>
    </xf>
    <xf numFmtId="0" fontId="5" fillId="7" borderId="4" xfId="1" applyFont="1" applyFill="1" applyBorder="1" applyAlignment="1" applyProtection="1">
      <alignment horizontal="center" vertical="center"/>
    </xf>
    <xf numFmtId="0" fontId="5" fillId="7" borderId="19" xfId="1" applyFont="1" applyFill="1" applyBorder="1" applyAlignment="1" applyProtection="1">
      <alignment horizontal="center" vertical="center"/>
    </xf>
    <xf numFmtId="0" fontId="5" fillId="7" borderId="13" xfId="1" applyFont="1" applyFill="1" applyBorder="1" applyAlignment="1" applyProtection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7" fillId="5" borderId="53" xfId="0" applyFont="1" applyFill="1" applyBorder="1" applyAlignment="1">
      <alignment horizontal="center" vertical="center"/>
    </xf>
    <xf numFmtId="0" fontId="7" fillId="5" borderId="55" xfId="0" applyFont="1" applyFill="1" applyBorder="1" applyAlignment="1">
      <alignment horizontal="center" vertical="center"/>
    </xf>
    <xf numFmtId="0" fontId="7" fillId="5" borderId="54" xfId="0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9" borderId="3" xfId="1" applyFont="1" applyFill="1" applyBorder="1" applyAlignment="1">
      <alignment horizontal="center" vertical="center"/>
    </xf>
    <xf numFmtId="0" fontId="6" fillId="9" borderId="4" xfId="1" applyFont="1" applyFill="1" applyBorder="1" applyAlignment="1">
      <alignment horizontal="center" vertical="center"/>
    </xf>
    <xf numFmtId="0" fontId="6" fillId="9" borderId="5" xfId="1" applyFont="1" applyFill="1" applyBorder="1" applyAlignment="1">
      <alignment horizontal="center" vertical="center"/>
    </xf>
    <xf numFmtId="0" fontId="6" fillId="9" borderId="19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9" fontId="4" fillId="7" borderId="3" xfId="0" applyNumberFormat="1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3" fontId="7" fillId="7" borderId="17" xfId="0" applyNumberFormat="1" applyFont="1" applyFill="1" applyBorder="1" applyAlignment="1">
      <alignment horizontal="center" vertical="center"/>
    </xf>
    <xf numFmtId="3" fontId="7" fillId="7" borderId="22" xfId="0" applyNumberFormat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horizontal="center" vertical="center" wrapText="1"/>
    </xf>
    <xf numFmtId="0" fontId="2" fillId="2" borderId="24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9" borderId="1" xfId="1" applyFont="1" applyFill="1" applyBorder="1" applyAlignment="1">
      <alignment horizontal="center" vertical="center" wrapText="1"/>
    </xf>
    <xf numFmtId="0" fontId="5" fillId="9" borderId="3" xfId="1" applyFont="1" applyFill="1" applyBorder="1" applyAlignment="1">
      <alignment horizontal="center" vertical="center" wrapText="1"/>
    </xf>
    <xf numFmtId="0" fontId="5" fillId="9" borderId="4" xfId="1" applyFont="1" applyFill="1" applyBorder="1" applyAlignment="1">
      <alignment horizontal="center" vertical="center" wrapText="1"/>
    </xf>
    <xf numFmtId="0" fontId="5" fillId="9" borderId="5" xfId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5" fillId="7" borderId="21" xfId="1" applyFont="1" applyFill="1" applyBorder="1" applyAlignment="1">
      <alignment horizontal="center" vertical="center" wrapText="1"/>
    </xf>
    <xf numFmtId="9" fontId="4" fillId="7" borderId="1" xfId="0" applyNumberFormat="1" applyFont="1" applyFill="1" applyBorder="1" applyAlignment="1">
      <alignment horizontal="center" vertical="center"/>
    </xf>
    <xf numFmtId="1" fontId="4" fillId="7" borderId="3" xfId="0" applyNumberFormat="1" applyFont="1" applyFill="1" applyBorder="1" applyAlignment="1" applyProtection="1">
      <alignment horizontal="center" vertical="center"/>
    </xf>
    <xf numFmtId="1" fontId="4" fillId="7" borderId="4" xfId="0" applyNumberFormat="1" applyFont="1" applyFill="1" applyBorder="1" applyAlignment="1" applyProtection="1">
      <alignment horizontal="center" vertical="center"/>
    </xf>
    <xf numFmtId="0" fontId="5" fillId="7" borderId="3" xfId="1" applyFont="1" applyFill="1" applyBorder="1" applyAlignment="1">
      <alignment horizontal="center" vertical="center"/>
    </xf>
    <xf numFmtId="0" fontId="5" fillId="7" borderId="4" xfId="1" applyFont="1" applyFill="1" applyBorder="1" applyAlignment="1">
      <alignment horizontal="center" vertical="center"/>
    </xf>
    <xf numFmtId="3" fontId="7" fillId="7" borderId="30" xfId="0" applyNumberFormat="1" applyFont="1" applyFill="1" applyBorder="1" applyAlignment="1">
      <alignment horizontal="center" vertical="center"/>
    </xf>
    <xf numFmtId="3" fontId="7" fillId="7" borderId="28" xfId="0" applyNumberFormat="1" applyFont="1" applyFill="1" applyBorder="1" applyAlignment="1">
      <alignment horizontal="center" vertical="center"/>
    </xf>
    <xf numFmtId="0" fontId="5" fillId="9" borderId="1" xfId="1" applyFont="1" applyFill="1" applyBorder="1" applyAlignment="1">
      <alignment horizontal="center" vertical="center"/>
    </xf>
    <xf numFmtId="0" fontId="5" fillId="9" borderId="21" xfId="1" applyFont="1" applyFill="1" applyBorder="1" applyAlignment="1">
      <alignment horizontal="center" vertical="center"/>
    </xf>
    <xf numFmtId="0" fontId="5" fillId="9" borderId="3" xfId="1" applyFont="1" applyFill="1" applyBorder="1" applyAlignment="1">
      <alignment horizontal="center" vertical="center"/>
    </xf>
    <xf numFmtId="0" fontId="5" fillId="9" borderId="4" xfId="1" applyFont="1" applyFill="1" applyBorder="1" applyAlignment="1">
      <alignment horizontal="center" vertical="center"/>
    </xf>
    <xf numFmtId="0" fontId="5" fillId="9" borderId="19" xfId="1" applyFont="1" applyFill="1" applyBorder="1" applyAlignment="1">
      <alignment horizontal="center" vertical="center"/>
    </xf>
    <xf numFmtId="3" fontId="4" fillId="9" borderId="1" xfId="0" applyNumberFormat="1" applyFont="1" applyFill="1" applyBorder="1" applyAlignment="1">
      <alignment horizontal="center" vertical="center" wrapText="1"/>
    </xf>
    <xf numFmtId="3" fontId="4" fillId="9" borderId="21" xfId="0" applyNumberFormat="1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44" xfId="0" applyFont="1" applyFill="1" applyBorder="1" applyAlignment="1">
      <alignment horizontal="center" vertical="center" wrapText="1"/>
    </xf>
    <xf numFmtId="1" fontId="4" fillId="7" borderId="5" xfId="0" applyNumberFormat="1" applyFont="1" applyFill="1" applyBorder="1" applyAlignment="1" applyProtection="1">
      <alignment horizontal="center" vertical="center"/>
    </xf>
    <xf numFmtId="0" fontId="5" fillId="7" borderId="5" xfId="1" applyFont="1" applyFill="1" applyBorder="1" applyAlignment="1">
      <alignment horizontal="center" vertical="center"/>
    </xf>
    <xf numFmtId="3" fontId="7" fillId="7" borderId="29" xfId="0" applyNumberFormat="1" applyFont="1" applyFill="1" applyBorder="1" applyAlignment="1">
      <alignment horizontal="center" vertical="center"/>
    </xf>
    <xf numFmtId="3" fontId="4" fillId="9" borderId="3" xfId="0" applyNumberFormat="1" applyFont="1" applyFill="1" applyBorder="1" applyAlignment="1">
      <alignment horizontal="center" vertical="center" wrapText="1"/>
    </xf>
    <xf numFmtId="3" fontId="4" fillId="9" borderId="4" xfId="0" applyNumberFormat="1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5" fillId="7" borderId="3" xfId="1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horizontal="center" vertical="center" wrapText="1"/>
    </xf>
    <xf numFmtId="0" fontId="5" fillId="9" borderId="5" xfId="1" applyFont="1" applyFill="1" applyBorder="1" applyAlignment="1">
      <alignment horizontal="center" vertical="center"/>
    </xf>
    <xf numFmtId="0" fontId="5" fillId="7" borderId="13" xfId="1" applyFont="1" applyFill="1" applyBorder="1" applyAlignment="1">
      <alignment horizontal="center" vertical="center" wrapText="1"/>
    </xf>
    <xf numFmtId="9" fontId="5" fillId="7" borderId="13" xfId="1" applyNumberFormat="1" applyFont="1" applyFill="1" applyBorder="1" applyAlignment="1">
      <alignment horizontal="center" vertical="center"/>
    </xf>
    <xf numFmtId="0" fontId="5" fillId="7" borderId="13" xfId="1" applyFont="1" applyFill="1" applyBorder="1" applyAlignment="1">
      <alignment horizontal="center" vertical="center"/>
    </xf>
    <xf numFmtId="3" fontId="2" fillId="7" borderId="26" xfId="1" applyNumberFormat="1" applyFont="1" applyFill="1" applyBorder="1" applyAlignment="1">
      <alignment horizontal="center" vertical="center"/>
    </xf>
    <xf numFmtId="3" fontId="2" fillId="7" borderId="28" xfId="1" applyNumberFormat="1" applyFont="1" applyFill="1" applyBorder="1" applyAlignment="1">
      <alignment horizontal="center" vertical="center"/>
    </xf>
    <xf numFmtId="3" fontId="2" fillId="7" borderId="29" xfId="1" applyNumberFormat="1" applyFont="1" applyFill="1" applyBorder="1" applyAlignment="1">
      <alignment horizontal="center" vertical="center"/>
    </xf>
    <xf numFmtId="0" fontId="5" fillId="2" borderId="46" xfId="1" applyFont="1" applyFill="1" applyBorder="1" applyAlignment="1">
      <alignment horizontal="center" vertical="center" wrapText="1"/>
    </xf>
    <xf numFmtId="0" fontId="5" fillId="2" borderId="47" xfId="1" applyFont="1" applyFill="1" applyBorder="1" applyAlignment="1">
      <alignment horizontal="center" vertical="center" wrapText="1"/>
    </xf>
    <xf numFmtId="0" fontId="5" fillId="2" borderId="48" xfId="1" applyFont="1" applyFill="1" applyBorder="1" applyAlignment="1">
      <alignment horizontal="center" vertical="center" wrapText="1"/>
    </xf>
    <xf numFmtId="0" fontId="5" fillId="9" borderId="23" xfId="1" applyFont="1" applyFill="1" applyBorder="1" applyAlignment="1">
      <alignment horizontal="center" vertical="center"/>
    </xf>
    <xf numFmtId="0" fontId="5" fillId="9" borderId="27" xfId="1" applyFont="1" applyFill="1" applyBorder="1" applyAlignment="1">
      <alignment horizontal="center" vertical="center"/>
    </xf>
    <xf numFmtId="0" fontId="5" fillId="9" borderId="31" xfId="1" applyFont="1" applyFill="1" applyBorder="1" applyAlignment="1">
      <alignment horizontal="center" vertical="center"/>
    </xf>
    <xf numFmtId="0" fontId="5" fillId="9" borderId="13" xfId="1" applyFont="1" applyFill="1" applyBorder="1" applyAlignment="1">
      <alignment horizontal="center" vertical="center"/>
    </xf>
    <xf numFmtId="3" fontId="5" fillId="9" borderId="14" xfId="1" applyNumberFormat="1" applyFont="1" applyFill="1" applyBorder="1" applyAlignment="1">
      <alignment horizontal="center" vertical="center"/>
    </xf>
    <xf numFmtId="3" fontId="5" fillId="9" borderId="1" xfId="1" applyNumberFormat="1" applyFont="1" applyFill="1" applyBorder="1" applyAlignment="1">
      <alignment horizontal="center" vertical="center"/>
    </xf>
    <xf numFmtId="3" fontId="5" fillId="9" borderId="21" xfId="1" applyNumberFormat="1" applyFont="1" applyFill="1" applyBorder="1" applyAlignment="1">
      <alignment horizontal="center" vertical="center"/>
    </xf>
    <xf numFmtId="3" fontId="5" fillId="9" borderId="8" xfId="1" applyNumberFormat="1" applyFont="1" applyFill="1" applyBorder="1" applyAlignment="1">
      <alignment horizontal="center" vertical="center" wrapText="1"/>
    </xf>
    <xf numFmtId="3" fontId="5" fillId="9" borderId="9" xfId="1" applyNumberFormat="1" applyFont="1" applyFill="1" applyBorder="1" applyAlignment="1">
      <alignment horizontal="center" vertical="center" wrapText="1"/>
    </xf>
    <xf numFmtId="3" fontId="5" fillId="9" borderId="10" xfId="1" applyNumberFormat="1" applyFont="1" applyFill="1" applyBorder="1" applyAlignment="1">
      <alignment horizontal="center" vertical="center" wrapText="1"/>
    </xf>
    <xf numFmtId="0" fontId="5" fillId="9" borderId="6" xfId="1" applyFont="1" applyFill="1" applyBorder="1" applyAlignment="1">
      <alignment horizontal="center" vertical="center" wrapText="1"/>
    </xf>
    <xf numFmtId="0" fontId="5" fillId="9" borderId="7" xfId="1" applyFont="1" applyFill="1" applyBorder="1" applyAlignment="1">
      <alignment horizontal="center" vertical="center" wrapText="1"/>
    </xf>
    <xf numFmtId="0" fontId="5" fillId="9" borderId="1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9" fontId="5" fillId="7" borderId="3" xfId="1" applyNumberFormat="1" applyFont="1" applyFill="1" applyBorder="1" applyAlignment="1">
      <alignment horizontal="center" vertical="center"/>
    </xf>
    <xf numFmtId="3" fontId="2" fillId="7" borderId="30" xfId="1" applyNumberFormat="1" applyFont="1" applyFill="1" applyBorder="1" applyAlignment="1">
      <alignment horizontal="center" vertical="center"/>
    </xf>
    <xf numFmtId="3" fontId="5" fillId="9" borderId="24" xfId="1" applyNumberFormat="1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5" xfId="1" applyFont="1" applyBorder="1" applyAlignment="1" applyProtection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43" xfId="1" applyFont="1" applyFill="1" applyBorder="1" applyAlignment="1">
      <alignment horizontal="center" vertical="center" wrapText="1"/>
    </xf>
    <xf numFmtId="0" fontId="6" fillId="9" borderId="1" xfId="1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 wrapText="1"/>
    </xf>
    <xf numFmtId="3" fontId="4" fillId="9" borderId="14" xfId="0" applyNumberFormat="1" applyFont="1" applyFill="1" applyBorder="1" applyAlignment="1">
      <alignment horizontal="center" vertical="center" wrapText="1"/>
    </xf>
    <xf numFmtId="0" fontId="4" fillId="9" borderId="38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7" borderId="30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4" fillId="7" borderId="32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5" fillId="7" borderId="19" xfId="1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9" borderId="2" xfId="1" applyFont="1" applyFill="1" applyBorder="1" applyAlignment="1">
      <alignment horizontal="center" vertical="center" wrapText="1"/>
    </xf>
    <xf numFmtId="0" fontId="5" fillId="9" borderId="20" xfId="1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5" fillId="9" borderId="2" xfId="1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9" fontId="4" fillId="7" borderId="13" xfId="0" applyNumberFormat="1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5" fillId="2" borderId="35" xfId="1" applyFont="1" applyFill="1" applyBorder="1" applyAlignment="1">
      <alignment horizontal="center" vertical="center" wrapText="1"/>
    </xf>
    <xf numFmtId="0" fontId="5" fillId="2" borderId="36" xfId="1" applyFont="1" applyFill="1" applyBorder="1" applyAlignment="1">
      <alignment horizontal="center" vertical="center" wrapText="1"/>
    </xf>
    <xf numFmtId="0" fontId="5" fillId="2" borderId="37" xfId="1" applyFont="1" applyFill="1" applyBorder="1" applyAlignment="1">
      <alignment horizontal="center" vertical="center" wrapText="1"/>
    </xf>
    <xf numFmtId="0" fontId="5" fillId="9" borderId="25" xfId="1" applyFont="1" applyFill="1" applyBorder="1" applyAlignment="1">
      <alignment horizontal="center" vertical="center"/>
    </xf>
    <xf numFmtId="3" fontId="4" fillId="9" borderId="23" xfId="0" applyNumberFormat="1" applyFont="1" applyFill="1" applyBorder="1" applyAlignment="1">
      <alignment horizontal="center" vertical="center"/>
    </xf>
    <xf numFmtId="3" fontId="4" fillId="9" borderId="27" xfId="0" applyNumberFormat="1" applyFont="1" applyFill="1" applyBorder="1" applyAlignment="1">
      <alignment horizontal="center" vertical="center"/>
    </xf>
    <xf numFmtId="3" fontId="4" fillId="9" borderId="31" xfId="0" applyNumberFormat="1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6" fillId="9" borderId="14" xfId="1" applyFont="1" applyFill="1" applyBorder="1" applyAlignment="1">
      <alignment horizontal="center" vertical="center"/>
    </xf>
    <xf numFmtId="0" fontId="5" fillId="9" borderId="19" xfId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7" borderId="3" xfId="1" applyFont="1" applyFill="1" applyBorder="1" applyAlignment="1">
      <alignment horizontal="center" vertical="center" wrapText="1"/>
    </xf>
    <xf numFmtId="0" fontId="6" fillId="7" borderId="4" xfId="1" applyFont="1" applyFill="1" applyBorder="1" applyAlignment="1">
      <alignment horizontal="center" vertical="center" wrapText="1"/>
    </xf>
    <xf numFmtId="0" fontId="6" fillId="7" borderId="19" xfId="1" applyFont="1" applyFill="1" applyBorder="1" applyAlignment="1">
      <alignment horizontal="center" vertical="center" wrapText="1"/>
    </xf>
    <xf numFmtId="0" fontId="4" fillId="7" borderId="29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2" borderId="49" xfId="1" applyFont="1" applyFill="1" applyBorder="1" applyAlignment="1">
      <alignment horizontal="center" vertical="center" wrapText="1"/>
    </xf>
    <xf numFmtId="0" fontId="5" fillId="2" borderId="50" xfId="1" applyFont="1" applyFill="1" applyBorder="1" applyAlignment="1">
      <alignment horizontal="center" vertical="center" wrapText="1"/>
    </xf>
    <xf numFmtId="0" fontId="5" fillId="2" borderId="51" xfId="1" applyFont="1" applyFill="1" applyBorder="1" applyAlignment="1">
      <alignment horizontal="center" vertical="center" wrapText="1"/>
    </xf>
    <xf numFmtId="0" fontId="5" fillId="2" borderId="52" xfId="1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  <xf numFmtId="0" fontId="4" fillId="9" borderId="34" xfId="0" applyFont="1" applyFill="1" applyBorder="1" applyAlignment="1">
      <alignment horizontal="center" vertical="center" wrapText="1"/>
    </xf>
    <xf numFmtId="0" fontId="4" fillId="9" borderId="31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3" fontId="4" fillId="9" borderId="14" xfId="0" applyNumberFormat="1" applyFont="1" applyFill="1" applyBorder="1" applyAlignment="1">
      <alignment horizontal="center" vertical="center"/>
    </xf>
    <xf numFmtId="3" fontId="4" fillId="9" borderId="1" xfId="0" applyNumberFormat="1" applyFont="1" applyFill="1" applyBorder="1" applyAlignment="1">
      <alignment horizontal="center" vertical="center"/>
    </xf>
    <xf numFmtId="3" fontId="4" fillId="9" borderId="3" xfId="0" applyNumberFormat="1" applyFont="1" applyFill="1" applyBorder="1" applyAlignment="1">
      <alignment horizontal="center" vertical="center"/>
    </xf>
    <xf numFmtId="3" fontId="4" fillId="9" borderId="21" xfId="0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 wrapText="1"/>
    </xf>
    <xf numFmtId="3" fontId="4" fillId="9" borderId="13" xfId="0" applyNumberFormat="1" applyFont="1" applyFill="1" applyBorder="1" applyAlignment="1">
      <alignment horizontal="center" vertical="center"/>
    </xf>
    <xf numFmtId="3" fontId="4" fillId="9" borderId="4" xfId="0" applyNumberFormat="1" applyFont="1" applyFill="1" applyBorder="1" applyAlignment="1">
      <alignment horizontal="center" vertical="center"/>
    </xf>
    <xf numFmtId="3" fontId="4" fillId="9" borderId="19" xfId="0" applyNumberFormat="1" applyFont="1" applyFill="1" applyBorder="1" applyAlignment="1">
      <alignment horizontal="center" vertical="center"/>
    </xf>
    <xf numFmtId="1" fontId="4" fillId="7" borderId="14" xfId="0" applyNumberFormat="1" applyFont="1" applyFill="1" applyBorder="1" applyAlignment="1" applyProtection="1">
      <alignment horizontal="center" vertical="center"/>
    </xf>
    <xf numFmtId="1" fontId="4" fillId="7" borderId="1" xfId="0" applyNumberFormat="1" applyFont="1" applyFill="1" applyBorder="1" applyAlignment="1" applyProtection="1">
      <alignment horizontal="center" vertical="center"/>
    </xf>
    <xf numFmtId="1" fontId="4" fillId="7" borderId="21" xfId="0" applyNumberFormat="1" applyFont="1" applyFill="1" applyBorder="1" applyAlignment="1" applyProtection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mruColors>
      <color rgb="FFF4FD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W18"/>
  <sheetViews>
    <sheetView zoomScale="70" zoomScaleNormal="70" workbookViewId="0">
      <pane xSplit="8" ySplit="11" topLeftCell="I12" activePane="bottomRight" state="frozen"/>
      <selection pane="topRight" activeCell="I1" sqref="I1"/>
      <selection pane="bottomLeft" activeCell="A12" sqref="A12"/>
      <selection pane="bottomRight" activeCell="O16" sqref="O16"/>
    </sheetView>
  </sheetViews>
  <sheetFormatPr defaultColWidth="9.109375" defaultRowHeight="14.4" x14ac:dyDescent="0.3"/>
  <cols>
    <col min="1" max="1" width="9.109375" style="39"/>
    <col min="2" max="2" width="15.6640625" style="39" customWidth="1"/>
    <col min="3" max="3" width="28.5546875" style="39" customWidth="1"/>
    <col min="4" max="4" width="13" style="39" customWidth="1"/>
    <col min="5" max="5" width="14.5546875" style="39" customWidth="1"/>
    <col min="6" max="7" width="15.33203125" style="39" customWidth="1"/>
    <col min="8" max="8" width="46.44140625" style="39" customWidth="1"/>
    <col min="9" max="9" width="21.44140625" style="39" customWidth="1"/>
    <col min="10" max="10" width="11.33203125" style="39" customWidth="1"/>
    <col min="11" max="11" width="14.5546875" style="39" customWidth="1"/>
    <col min="12" max="12" width="28" style="39" customWidth="1"/>
    <col min="13" max="13" width="12.33203125" style="39" customWidth="1"/>
    <col min="14" max="14" width="9.5546875" style="39" customWidth="1"/>
    <col min="15" max="15" width="13.33203125" style="39" customWidth="1"/>
    <col min="16" max="16" width="15.33203125" style="39" customWidth="1"/>
    <col min="17" max="17" width="9.109375" style="39"/>
    <col min="18" max="19" width="14" style="39" customWidth="1"/>
    <col min="20" max="20" width="23.88671875" style="39" customWidth="1"/>
    <col min="21" max="21" width="10.33203125" style="39" customWidth="1"/>
    <col min="22" max="22" width="15.5546875" style="39" customWidth="1"/>
    <col min="23" max="23" width="11.6640625" style="39" customWidth="1"/>
    <col min="24" max="16384" width="9.109375" style="39"/>
  </cols>
  <sheetData>
    <row r="1" spans="1:23" ht="212.4" thickBot="1" x14ac:dyDescent="0.35">
      <c r="A1" s="45" t="s">
        <v>0</v>
      </c>
      <c r="B1" s="76" t="s">
        <v>1</v>
      </c>
      <c r="C1" s="77"/>
      <c r="D1" s="76" t="s">
        <v>156</v>
      </c>
      <c r="E1" s="77"/>
      <c r="F1" s="46" t="s">
        <v>101</v>
      </c>
      <c r="G1" s="47" t="s">
        <v>100</v>
      </c>
      <c r="H1" s="47" t="s">
        <v>91</v>
      </c>
      <c r="I1" s="48" t="s">
        <v>106</v>
      </c>
      <c r="J1" s="49" t="s">
        <v>2</v>
      </c>
      <c r="K1" s="50" t="s">
        <v>3</v>
      </c>
      <c r="L1" s="50" t="s">
        <v>157</v>
      </c>
      <c r="M1" s="50" t="s">
        <v>64</v>
      </c>
      <c r="N1" s="51" t="s">
        <v>99</v>
      </c>
      <c r="O1" s="50" t="s">
        <v>120</v>
      </c>
      <c r="P1" s="51" t="s">
        <v>61</v>
      </c>
      <c r="Q1" s="51" t="s">
        <v>4</v>
      </c>
      <c r="R1" s="51" t="s">
        <v>62</v>
      </c>
      <c r="S1" s="50" t="s">
        <v>102</v>
      </c>
      <c r="T1" s="51" t="s">
        <v>60</v>
      </c>
      <c r="U1" s="51" t="s">
        <v>99</v>
      </c>
      <c r="V1" s="51" t="s">
        <v>67</v>
      </c>
      <c r="W1" s="52" t="s">
        <v>134</v>
      </c>
    </row>
    <row r="2" spans="1:23" x14ac:dyDescent="0.3">
      <c r="A2" s="78" t="s">
        <v>5</v>
      </c>
      <c r="B2" s="95" t="s">
        <v>6</v>
      </c>
      <c r="C2" s="86" t="s">
        <v>122</v>
      </c>
      <c r="D2" s="92">
        <v>80000000</v>
      </c>
      <c r="E2" s="86" t="s">
        <v>59</v>
      </c>
      <c r="F2" s="89">
        <v>345000</v>
      </c>
      <c r="G2" s="98" t="s">
        <v>93</v>
      </c>
      <c r="H2" s="53" t="s">
        <v>7</v>
      </c>
      <c r="I2" s="83">
        <v>70</v>
      </c>
      <c r="J2" s="67"/>
      <c r="K2" s="67"/>
      <c r="L2" s="67"/>
      <c r="M2" s="67"/>
      <c r="N2" s="73" t="s">
        <v>65</v>
      </c>
      <c r="O2" s="67"/>
      <c r="P2" s="73" t="s">
        <v>66</v>
      </c>
      <c r="Q2" s="104">
        <v>0.27</v>
      </c>
      <c r="R2" s="107">
        <f>O2*1.27</f>
        <v>0</v>
      </c>
      <c r="S2" s="80"/>
      <c r="T2" s="281">
        <f>S2*O2</f>
        <v>0</v>
      </c>
      <c r="U2" s="70" t="s">
        <v>133</v>
      </c>
      <c r="V2" s="101">
        <f>T2*F2</f>
        <v>0</v>
      </c>
      <c r="W2" s="70">
        <f>T2*M2</f>
        <v>0</v>
      </c>
    </row>
    <row r="3" spans="1:23" x14ac:dyDescent="0.3">
      <c r="A3" s="78"/>
      <c r="B3" s="96"/>
      <c r="C3" s="87"/>
      <c r="D3" s="93"/>
      <c r="E3" s="87"/>
      <c r="F3" s="90"/>
      <c r="G3" s="99"/>
      <c r="H3" s="54" t="s">
        <v>8</v>
      </c>
      <c r="I3" s="84"/>
      <c r="J3" s="68"/>
      <c r="K3" s="68"/>
      <c r="L3" s="68"/>
      <c r="M3" s="68"/>
      <c r="N3" s="74"/>
      <c r="O3" s="68"/>
      <c r="P3" s="74"/>
      <c r="Q3" s="105"/>
      <c r="R3" s="105"/>
      <c r="S3" s="81"/>
      <c r="T3" s="282"/>
      <c r="U3" s="71"/>
      <c r="V3" s="102"/>
      <c r="W3" s="71"/>
    </row>
    <row r="4" spans="1:23" x14ac:dyDescent="0.3">
      <c r="A4" s="78"/>
      <c r="B4" s="96"/>
      <c r="C4" s="87"/>
      <c r="D4" s="93"/>
      <c r="E4" s="87"/>
      <c r="F4" s="90"/>
      <c r="G4" s="99"/>
      <c r="H4" s="55" t="s">
        <v>9</v>
      </c>
      <c r="I4" s="84"/>
      <c r="J4" s="68"/>
      <c r="K4" s="68"/>
      <c r="L4" s="68"/>
      <c r="M4" s="68"/>
      <c r="N4" s="74"/>
      <c r="O4" s="68"/>
      <c r="P4" s="74"/>
      <c r="Q4" s="105"/>
      <c r="R4" s="105"/>
      <c r="S4" s="81"/>
      <c r="T4" s="282"/>
      <c r="U4" s="71"/>
      <c r="V4" s="102"/>
      <c r="W4" s="71"/>
    </row>
    <row r="5" spans="1:23" x14ac:dyDescent="0.3">
      <c r="A5" s="78"/>
      <c r="B5" s="96"/>
      <c r="C5" s="87"/>
      <c r="D5" s="93"/>
      <c r="E5" s="87"/>
      <c r="F5" s="90"/>
      <c r="G5" s="99"/>
      <c r="H5" s="54" t="s">
        <v>10</v>
      </c>
      <c r="I5" s="84"/>
      <c r="J5" s="68"/>
      <c r="K5" s="68"/>
      <c r="L5" s="68"/>
      <c r="M5" s="68"/>
      <c r="N5" s="74"/>
      <c r="O5" s="68"/>
      <c r="P5" s="74"/>
      <c r="Q5" s="105"/>
      <c r="R5" s="105"/>
      <c r="S5" s="81"/>
      <c r="T5" s="282"/>
      <c r="U5" s="71"/>
      <c r="V5" s="102"/>
      <c r="W5" s="71"/>
    </row>
    <row r="6" spans="1:23" x14ac:dyDescent="0.3">
      <c r="A6" s="78"/>
      <c r="B6" s="96"/>
      <c r="C6" s="87"/>
      <c r="D6" s="93"/>
      <c r="E6" s="87"/>
      <c r="F6" s="90"/>
      <c r="G6" s="99"/>
      <c r="H6" s="55" t="s">
        <v>11</v>
      </c>
      <c r="I6" s="84"/>
      <c r="J6" s="68"/>
      <c r="K6" s="68"/>
      <c r="L6" s="68"/>
      <c r="M6" s="68"/>
      <c r="N6" s="74"/>
      <c r="O6" s="68"/>
      <c r="P6" s="74"/>
      <c r="Q6" s="105"/>
      <c r="R6" s="105"/>
      <c r="S6" s="81"/>
      <c r="T6" s="282"/>
      <c r="U6" s="71"/>
      <c r="V6" s="102"/>
      <c r="W6" s="71"/>
    </row>
    <row r="7" spans="1:23" x14ac:dyDescent="0.3">
      <c r="A7" s="78"/>
      <c r="B7" s="96"/>
      <c r="C7" s="87"/>
      <c r="D7" s="93"/>
      <c r="E7" s="87"/>
      <c r="F7" s="90"/>
      <c r="G7" s="99"/>
      <c r="H7" s="54" t="s">
        <v>12</v>
      </c>
      <c r="I7" s="84"/>
      <c r="J7" s="68"/>
      <c r="K7" s="68"/>
      <c r="L7" s="68"/>
      <c r="M7" s="68"/>
      <c r="N7" s="74"/>
      <c r="O7" s="68"/>
      <c r="P7" s="74"/>
      <c r="Q7" s="105"/>
      <c r="R7" s="105"/>
      <c r="S7" s="81"/>
      <c r="T7" s="282"/>
      <c r="U7" s="71"/>
      <c r="V7" s="102"/>
      <c r="W7" s="71"/>
    </row>
    <row r="8" spans="1:23" x14ac:dyDescent="0.3">
      <c r="A8" s="78"/>
      <c r="B8" s="96"/>
      <c r="C8" s="87"/>
      <c r="D8" s="93"/>
      <c r="E8" s="87"/>
      <c r="F8" s="90"/>
      <c r="G8" s="99"/>
      <c r="H8" s="55" t="s">
        <v>88</v>
      </c>
      <c r="I8" s="84"/>
      <c r="J8" s="68"/>
      <c r="K8" s="68"/>
      <c r="L8" s="68"/>
      <c r="M8" s="68"/>
      <c r="N8" s="74"/>
      <c r="O8" s="68"/>
      <c r="P8" s="74"/>
      <c r="Q8" s="105"/>
      <c r="R8" s="105"/>
      <c r="S8" s="81"/>
      <c r="T8" s="282"/>
      <c r="U8" s="71"/>
      <c r="V8" s="102"/>
      <c r="W8" s="71"/>
    </row>
    <row r="9" spans="1:23" ht="15" thickBot="1" x14ac:dyDescent="0.35">
      <c r="A9" s="79"/>
      <c r="B9" s="97"/>
      <c r="C9" s="88"/>
      <c r="D9" s="94"/>
      <c r="E9" s="88"/>
      <c r="F9" s="91"/>
      <c r="G9" s="100"/>
      <c r="H9" s="56" t="s">
        <v>14</v>
      </c>
      <c r="I9" s="85"/>
      <c r="J9" s="69"/>
      <c r="K9" s="69"/>
      <c r="L9" s="69"/>
      <c r="M9" s="69"/>
      <c r="N9" s="75"/>
      <c r="O9" s="69"/>
      <c r="P9" s="75"/>
      <c r="Q9" s="106"/>
      <c r="R9" s="106"/>
      <c r="S9" s="82"/>
      <c r="T9" s="283"/>
      <c r="U9" s="72"/>
      <c r="V9" s="103"/>
      <c r="W9" s="72"/>
    </row>
    <row r="12" spans="1:23" ht="55.8" thickBot="1" x14ac:dyDescent="0.4">
      <c r="A12" s="64"/>
      <c r="H12" s="57" t="s">
        <v>107</v>
      </c>
      <c r="I12" s="58" t="s">
        <v>151</v>
      </c>
      <c r="J12" s="57" t="s">
        <v>67</v>
      </c>
    </row>
    <row r="13" spans="1:23" ht="18.600000000000001" thickBot="1" x14ac:dyDescent="0.4">
      <c r="A13" s="64"/>
      <c r="H13" s="59" t="s">
        <v>123</v>
      </c>
      <c r="I13" s="60">
        <f>I2*O2</f>
        <v>0</v>
      </c>
      <c r="J13" s="61">
        <f>I13</f>
        <v>0</v>
      </c>
      <c r="K13" s="40" t="s">
        <v>152</v>
      </c>
      <c r="L13" s="41"/>
      <c r="M13" s="41"/>
      <c r="N13" s="41"/>
      <c r="O13" s="41"/>
    </row>
    <row r="14" spans="1:23" x14ac:dyDescent="0.3">
      <c r="H14" s="42"/>
      <c r="I14" s="43"/>
      <c r="J14" s="44"/>
    </row>
    <row r="15" spans="1:23" ht="18" x14ac:dyDescent="0.35">
      <c r="A15" s="64" t="s">
        <v>154</v>
      </c>
      <c r="H15" s="42"/>
      <c r="I15" s="43"/>
      <c r="J15" s="44"/>
    </row>
    <row r="16" spans="1:23" ht="18" x14ac:dyDescent="0.35">
      <c r="A16" s="64" t="s">
        <v>153</v>
      </c>
      <c r="H16" s="42"/>
      <c r="I16" s="43"/>
      <c r="J16" s="44"/>
    </row>
    <row r="17" spans="2:10" ht="18" x14ac:dyDescent="0.35">
      <c r="B17" s="64"/>
      <c r="C17" s="63"/>
      <c r="D17" s="63"/>
      <c r="E17" s="63"/>
      <c r="F17" s="63"/>
      <c r="H17" s="42"/>
      <c r="I17" s="43"/>
      <c r="J17" s="44"/>
    </row>
    <row r="18" spans="2:10" ht="18" x14ac:dyDescent="0.35">
      <c r="B18" s="64"/>
      <c r="H18" s="42"/>
      <c r="I18" s="43"/>
      <c r="J18" s="44"/>
    </row>
  </sheetData>
  <sheetProtection selectLockedCells="1" autoFilter="0" selectUnlockedCells="1"/>
  <protectedRanges>
    <protectedRange algorithmName="SHA-512" hashValue="xs6NnHgGg8HOIag1F4kBvfM469PaSUwnyeGcFTi0wyxDD27lau8ip9ZZXlYI2JWz8AcUu3aAkwSEYLSxhXHbnQ==" saltValue="FaoTuW1cMvrPtYJqcx3hEQ==" spinCount="100000" sqref="A1:I9 J1:K1 T2:W9 P2:R9 N2 H12:J13 M1:W1" name="Tartomány1"/>
    <protectedRange algorithmName="SHA-512" hashValue="xs6NnHgGg8HOIag1F4kBvfM469PaSUwnyeGcFTi0wyxDD27lau8ip9ZZXlYI2JWz8AcUu3aAkwSEYLSxhXHbnQ==" saltValue="FaoTuW1cMvrPtYJqcx3hEQ==" spinCount="100000" sqref="L1" name="Tartomány1_1"/>
  </protectedRanges>
  <customSheetViews>
    <customSheetView guid="{312AEEB9-832A-4BF7-87D3-C99A22BFCC1F}" scale="70">
      <pane xSplit="8" ySplit="11" topLeftCell="I12" activePane="bottomRight" state="frozen"/>
      <selection pane="bottomRight" activeCell="L1" sqref="L1"/>
      <pageMargins left="0.7" right="0.7" top="0.75" bottom="0.75" header="0.3" footer="0.3"/>
      <pageSetup paperSize="9" orientation="portrait" r:id="rId1"/>
    </customSheetView>
  </customSheetViews>
  <mergeCells count="24">
    <mergeCell ref="D1:E1"/>
    <mergeCell ref="B1:C1"/>
    <mergeCell ref="A2:A9"/>
    <mergeCell ref="S2:S9"/>
    <mergeCell ref="W2:W9"/>
    <mergeCell ref="I2:I9"/>
    <mergeCell ref="C2:C9"/>
    <mergeCell ref="F2:F9"/>
    <mergeCell ref="D2:D9"/>
    <mergeCell ref="B2:B9"/>
    <mergeCell ref="E2:E9"/>
    <mergeCell ref="G2:G9"/>
    <mergeCell ref="V2:V9"/>
    <mergeCell ref="P2:P9"/>
    <mergeCell ref="Q2:Q9"/>
    <mergeCell ref="R2:R9"/>
    <mergeCell ref="J2:J9"/>
    <mergeCell ref="K2:K9"/>
    <mergeCell ref="L2:L9"/>
    <mergeCell ref="T2:T9"/>
    <mergeCell ref="U2:U9"/>
    <mergeCell ref="N2:N9"/>
    <mergeCell ref="M2:M9"/>
    <mergeCell ref="O2:O9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W96"/>
  <sheetViews>
    <sheetView zoomScale="60" zoomScaleNormal="60" workbookViewId="0">
      <pane xSplit="7" ySplit="7" topLeftCell="H26" activePane="bottomRight" state="frozen"/>
      <selection pane="topRight" activeCell="H1" sqref="H1"/>
      <selection pane="bottomLeft" activeCell="A8" sqref="A8"/>
      <selection pane="bottomRight" activeCell="H4" sqref="H4"/>
    </sheetView>
  </sheetViews>
  <sheetFormatPr defaultRowHeight="14.4" x14ac:dyDescent="0.3"/>
  <cols>
    <col min="2" max="2" width="15.6640625" customWidth="1"/>
    <col min="3" max="3" width="27.88671875" customWidth="1"/>
    <col min="4" max="4" width="13" customWidth="1"/>
    <col min="5" max="5" width="13.109375" customWidth="1"/>
    <col min="6" max="7" width="15.33203125" customWidth="1"/>
    <col min="8" max="8" width="50.109375" customWidth="1"/>
    <col min="9" max="9" width="18.44140625" style="2" customWidth="1"/>
    <col min="11" max="11" width="14.88671875" customWidth="1"/>
    <col min="12" max="12" width="28" customWidth="1"/>
    <col min="13" max="13" width="13.6640625" customWidth="1"/>
    <col min="14" max="14" width="11.109375" customWidth="1"/>
    <col min="15" max="15" width="13.33203125" customWidth="1"/>
    <col min="16" max="16" width="15.6640625" customWidth="1"/>
    <col min="18" max="18" width="14" customWidth="1"/>
    <col min="19" max="20" width="14" style="2" customWidth="1"/>
    <col min="21" max="21" width="14.5546875" customWidth="1"/>
    <col min="22" max="22" width="18.109375" customWidth="1"/>
    <col min="23" max="23" width="12.109375" customWidth="1"/>
  </cols>
  <sheetData>
    <row r="1" spans="1:23" s="2" customFormat="1" ht="237.75" customHeight="1" thickBot="1" x14ac:dyDescent="0.35">
      <c r="A1" s="20" t="s">
        <v>0</v>
      </c>
      <c r="B1" s="135" t="s">
        <v>1</v>
      </c>
      <c r="C1" s="136"/>
      <c r="D1" s="65" t="s">
        <v>156</v>
      </c>
      <c r="E1" s="66"/>
      <c r="F1" s="21" t="s">
        <v>101</v>
      </c>
      <c r="G1" s="22" t="s">
        <v>100</v>
      </c>
      <c r="H1" s="22" t="s">
        <v>91</v>
      </c>
      <c r="I1" s="23" t="s">
        <v>106</v>
      </c>
      <c r="J1" s="29" t="s">
        <v>2</v>
      </c>
      <c r="K1" s="26" t="s">
        <v>3</v>
      </c>
      <c r="L1" s="50" t="s">
        <v>157</v>
      </c>
      <c r="M1" s="26" t="s">
        <v>64</v>
      </c>
      <c r="N1" s="25" t="s">
        <v>99</v>
      </c>
      <c r="O1" s="26" t="s">
        <v>120</v>
      </c>
      <c r="P1" s="25" t="s">
        <v>61</v>
      </c>
      <c r="Q1" s="25" t="s">
        <v>4</v>
      </c>
      <c r="R1" s="25" t="s">
        <v>62</v>
      </c>
      <c r="S1" s="27" t="s">
        <v>64</v>
      </c>
      <c r="T1" s="25" t="s">
        <v>99</v>
      </c>
      <c r="U1" s="25" t="s">
        <v>60</v>
      </c>
      <c r="V1" s="25" t="s">
        <v>61</v>
      </c>
      <c r="W1" s="28" t="s">
        <v>67</v>
      </c>
    </row>
    <row r="2" spans="1:23" x14ac:dyDescent="0.3">
      <c r="A2" s="182" t="s">
        <v>15</v>
      </c>
      <c r="B2" s="185" t="s">
        <v>16</v>
      </c>
      <c r="C2" s="188" t="s">
        <v>108</v>
      </c>
      <c r="D2" s="189">
        <v>110000000</v>
      </c>
      <c r="E2" s="188" t="s">
        <v>72</v>
      </c>
      <c r="F2" s="201">
        <v>450000</v>
      </c>
      <c r="G2" s="196" t="s">
        <v>94</v>
      </c>
      <c r="H2" s="31" t="s">
        <v>17</v>
      </c>
      <c r="I2" s="140">
        <v>58.1</v>
      </c>
      <c r="J2" s="202"/>
      <c r="K2" s="202"/>
      <c r="L2" s="202"/>
      <c r="M2" s="67">
        <v>0</v>
      </c>
      <c r="N2" s="176" t="s">
        <v>103</v>
      </c>
      <c r="O2" s="202">
        <v>0</v>
      </c>
      <c r="P2" s="176" t="s">
        <v>68</v>
      </c>
      <c r="Q2" s="177">
        <v>0.27</v>
      </c>
      <c r="R2" s="178">
        <f>O2*1.27</f>
        <v>0</v>
      </c>
      <c r="S2" s="137">
        <v>0</v>
      </c>
      <c r="T2" s="176" t="s">
        <v>125</v>
      </c>
      <c r="U2" s="178">
        <f>O2*S2</f>
        <v>0</v>
      </c>
      <c r="V2" s="178" t="s">
        <v>105</v>
      </c>
      <c r="W2" s="179">
        <f>U2*F2</f>
        <v>0</v>
      </c>
    </row>
    <row r="3" spans="1:23" x14ac:dyDescent="0.3">
      <c r="A3" s="183"/>
      <c r="B3" s="186"/>
      <c r="C3" s="158"/>
      <c r="D3" s="190"/>
      <c r="E3" s="158"/>
      <c r="F3" s="193"/>
      <c r="G3" s="196"/>
      <c r="H3" s="31" t="s">
        <v>18</v>
      </c>
      <c r="I3" s="140"/>
      <c r="J3" s="203"/>
      <c r="K3" s="203"/>
      <c r="L3" s="203"/>
      <c r="M3" s="68"/>
      <c r="N3" s="173"/>
      <c r="O3" s="203"/>
      <c r="P3" s="173"/>
      <c r="Q3" s="152"/>
      <c r="R3" s="152"/>
      <c r="S3" s="138"/>
      <c r="T3" s="173"/>
      <c r="U3" s="152"/>
      <c r="V3" s="152"/>
      <c r="W3" s="180"/>
    </row>
    <row r="4" spans="1:23" x14ac:dyDescent="0.3">
      <c r="A4" s="183"/>
      <c r="B4" s="186"/>
      <c r="C4" s="158"/>
      <c r="D4" s="190"/>
      <c r="E4" s="158"/>
      <c r="F4" s="193"/>
      <c r="G4" s="196"/>
      <c r="H4" s="31" t="s">
        <v>19</v>
      </c>
      <c r="I4" s="140"/>
      <c r="J4" s="203"/>
      <c r="K4" s="203"/>
      <c r="L4" s="203"/>
      <c r="M4" s="68"/>
      <c r="N4" s="173"/>
      <c r="O4" s="203"/>
      <c r="P4" s="173"/>
      <c r="Q4" s="152"/>
      <c r="R4" s="152"/>
      <c r="S4" s="138"/>
      <c r="T4" s="173"/>
      <c r="U4" s="152"/>
      <c r="V4" s="152"/>
      <c r="W4" s="180"/>
    </row>
    <row r="5" spans="1:23" x14ac:dyDescent="0.3">
      <c r="A5" s="183"/>
      <c r="B5" s="186"/>
      <c r="C5" s="158"/>
      <c r="D5" s="190"/>
      <c r="E5" s="158"/>
      <c r="F5" s="193"/>
      <c r="G5" s="196"/>
      <c r="H5" s="31" t="s">
        <v>12</v>
      </c>
      <c r="I5" s="140"/>
      <c r="J5" s="203"/>
      <c r="K5" s="203"/>
      <c r="L5" s="203"/>
      <c r="M5" s="68"/>
      <c r="N5" s="173"/>
      <c r="O5" s="203"/>
      <c r="P5" s="173"/>
      <c r="Q5" s="152"/>
      <c r="R5" s="152"/>
      <c r="S5" s="138"/>
      <c r="T5" s="173"/>
      <c r="U5" s="152"/>
      <c r="V5" s="152"/>
      <c r="W5" s="180"/>
    </row>
    <row r="6" spans="1:23" x14ac:dyDescent="0.3">
      <c r="A6" s="183"/>
      <c r="B6" s="186"/>
      <c r="C6" s="158"/>
      <c r="D6" s="190"/>
      <c r="E6" s="158"/>
      <c r="F6" s="193"/>
      <c r="G6" s="196"/>
      <c r="H6" s="32" t="s">
        <v>88</v>
      </c>
      <c r="I6" s="140"/>
      <c r="J6" s="203"/>
      <c r="K6" s="203"/>
      <c r="L6" s="203"/>
      <c r="M6" s="68"/>
      <c r="N6" s="173"/>
      <c r="O6" s="203"/>
      <c r="P6" s="173"/>
      <c r="Q6" s="152"/>
      <c r="R6" s="152"/>
      <c r="S6" s="138"/>
      <c r="T6" s="173"/>
      <c r="U6" s="152"/>
      <c r="V6" s="152"/>
      <c r="W6" s="180"/>
    </row>
    <row r="7" spans="1:23" x14ac:dyDescent="0.3">
      <c r="A7" s="183"/>
      <c r="B7" s="186"/>
      <c r="C7" s="175"/>
      <c r="D7" s="190"/>
      <c r="E7" s="175"/>
      <c r="F7" s="194"/>
      <c r="G7" s="197"/>
      <c r="H7" s="31" t="s">
        <v>20</v>
      </c>
      <c r="I7" s="140"/>
      <c r="J7" s="204"/>
      <c r="K7" s="204"/>
      <c r="L7" s="204"/>
      <c r="M7" s="205"/>
      <c r="N7" s="174"/>
      <c r="O7" s="204"/>
      <c r="P7" s="174"/>
      <c r="Q7" s="166"/>
      <c r="R7" s="166"/>
      <c r="S7" s="139"/>
      <c r="T7" s="174"/>
      <c r="U7" s="166"/>
      <c r="V7" s="166"/>
      <c r="W7" s="181"/>
    </row>
    <row r="8" spans="1:23" x14ac:dyDescent="0.3">
      <c r="A8" s="183"/>
      <c r="B8" s="186"/>
      <c r="C8" s="157" t="s">
        <v>110</v>
      </c>
      <c r="D8" s="190"/>
      <c r="E8" s="157" t="s">
        <v>73</v>
      </c>
      <c r="F8" s="192">
        <v>3750</v>
      </c>
      <c r="G8" s="195" t="s">
        <v>93</v>
      </c>
      <c r="H8" s="31" t="s">
        <v>21</v>
      </c>
      <c r="I8" s="141">
        <v>1</v>
      </c>
      <c r="J8" s="198"/>
      <c r="K8" s="198"/>
      <c r="L8" s="198"/>
      <c r="M8" s="198">
        <v>0</v>
      </c>
      <c r="N8" s="172" t="s">
        <v>65</v>
      </c>
      <c r="O8" s="198">
        <v>0</v>
      </c>
      <c r="P8" s="172" t="s">
        <v>68</v>
      </c>
      <c r="Q8" s="199">
        <v>0.27</v>
      </c>
      <c r="R8" s="151">
        <f>O8*1.27</f>
        <v>0</v>
      </c>
      <c r="S8" s="114">
        <v>0</v>
      </c>
      <c r="T8" s="172" t="s">
        <v>121</v>
      </c>
      <c r="U8" s="151">
        <f>S8*O8</f>
        <v>0</v>
      </c>
      <c r="V8" s="125" t="s">
        <v>63</v>
      </c>
      <c r="W8" s="200">
        <f>U8*F8</f>
        <v>0</v>
      </c>
    </row>
    <row r="9" spans="1:23" x14ac:dyDescent="0.3">
      <c r="A9" s="183"/>
      <c r="B9" s="186"/>
      <c r="C9" s="158"/>
      <c r="D9" s="190"/>
      <c r="E9" s="158"/>
      <c r="F9" s="193"/>
      <c r="G9" s="196"/>
      <c r="H9" s="31" t="s">
        <v>22</v>
      </c>
      <c r="I9" s="142"/>
      <c r="J9" s="138"/>
      <c r="K9" s="138"/>
      <c r="L9" s="138"/>
      <c r="M9" s="138"/>
      <c r="N9" s="173"/>
      <c r="O9" s="138"/>
      <c r="P9" s="173"/>
      <c r="Q9" s="152"/>
      <c r="R9" s="152"/>
      <c r="S9" s="115"/>
      <c r="T9" s="173"/>
      <c r="U9" s="152"/>
      <c r="V9" s="125"/>
      <c r="W9" s="180"/>
    </row>
    <row r="10" spans="1:23" x14ac:dyDescent="0.3">
      <c r="A10" s="183"/>
      <c r="B10" s="186"/>
      <c r="C10" s="158"/>
      <c r="D10" s="190"/>
      <c r="E10" s="158"/>
      <c r="F10" s="193"/>
      <c r="G10" s="196"/>
      <c r="H10" s="31" t="s">
        <v>23</v>
      </c>
      <c r="I10" s="142"/>
      <c r="J10" s="138"/>
      <c r="K10" s="138"/>
      <c r="L10" s="138"/>
      <c r="M10" s="138"/>
      <c r="N10" s="173"/>
      <c r="O10" s="138"/>
      <c r="P10" s="173"/>
      <c r="Q10" s="152"/>
      <c r="R10" s="152"/>
      <c r="S10" s="115"/>
      <c r="T10" s="173"/>
      <c r="U10" s="152"/>
      <c r="V10" s="125"/>
      <c r="W10" s="180"/>
    </row>
    <row r="11" spans="1:23" x14ac:dyDescent="0.3">
      <c r="A11" s="183"/>
      <c r="B11" s="186"/>
      <c r="C11" s="158"/>
      <c r="D11" s="190"/>
      <c r="E11" s="158"/>
      <c r="F11" s="193"/>
      <c r="G11" s="196"/>
      <c r="H11" s="31" t="s">
        <v>24</v>
      </c>
      <c r="I11" s="142"/>
      <c r="J11" s="138"/>
      <c r="K11" s="138"/>
      <c r="L11" s="138"/>
      <c r="M11" s="138"/>
      <c r="N11" s="173"/>
      <c r="O11" s="138"/>
      <c r="P11" s="173"/>
      <c r="Q11" s="152"/>
      <c r="R11" s="152"/>
      <c r="S11" s="115"/>
      <c r="T11" s="173"/>
      <c r="U11" s="152"/>
      <c r="V11" s="125"/>
      <c r="W11" s="180"/>
    </row>
    <row r="12" spans="1:23" x14ac:dyDescent="0.3">
      <c r="A12" s="183"/>
      <c r="B12" s="186"/>
      <c r="C12" s="158"/>
      <c r="D12" s="190"/>
      <c r="E12" s="158"/>
      <c r="F12" s="193"/>
      <c r="G12" s="196"/>
      <c r="H12" s="31" t="s">
        <v>25</v>
      </c>
      <c r="I12" s="142"/>
      <c r="J12" s="138"/>
      <c r="K12" s="138"/>
      <c r="L12" s="138"/>
      <c r="M12" s="138"/>
      <c r="N12" s="173"/>
      <c r="O12" s="138"/>
      <c r="P12" s="173"/>
      <c r="Q12" s="152"/>
      <c r="R12" s="152"/>
      <c r="S12" s="115"/>
      <c r="T12" s="173"/>
      <c r="U12" s="152"/>
      <c r="V12" s="125"/>
      <c r="W12" s="180"/>
    </row>
    <row r="13" spans="1:23" x14ac:dyDescent="0.3">
      <c r="A13" s="183"/>
      <c r="B13" s="186"/>
      <c r="C13" s="158"/>
      <c r="D13" s="190"/>
      <c r="E13" s="158"/>
      <c r="F13" s="193"/>
      <c r="G13" s="196"/>
      <c r="H13" s="31" t="s">
        <v>12</v>
      </c>
      <c r="I13" s="142"/>
      <c r="J13" s="138"/>
      <c r="K13" s="138"/>
      <c r="L13" s="138"/>
      <c r="M13" s="138"/>
      <c r="N13" s="173"/>
      <c r="O13" s="138"/>
      <c r="P13" s="173"/>
      <c r="Q13" s="152"/>
      <c r="R13" s="152"/>
      <c r="S13" s="115"/>
      <c r="T13" s="173"/>
      <c r="U13" s="152"/>
      <c r="V13" s="125"/>
      <c r="W13" s="180"/>
    </row>
    <row r="14" spans="1:23" x14ac:dyDescent="0.3">
      <c r="A14" s="183"/>
      <c r="B14" s="186"/>
      <c r="C14" s="158"/>
      <c r="D14" s="190"/>
      <c r="E14" s="158"/>
      <c r="F14" s="193"/>
      <c r="G14" s="196"/>
      <c r="H14" s="32" t="s">
        <v>88</v>
      </c>
      <c r="I14" s="142"/>
      <c r="J14" s="138"/>
      <c r="K14" s="138"/>
      <c r="L14" s="138"/>
      <c r="M14" s="138"/>
      <c r="N14" s="173"/>
      <c r="O14" s="138"/>
      <c r="P14" s="173"/>
      <c r="Q14" s="152"/>
      <c r="R14" s="152"/>
      <c r="S14" s="115"/>
      <c r="T14" s="173"/>
      <c r="U14" s="152"/>
      <c r="V14" s="125"/>
      <c r="W14" s="180"/>
    </row>
    <row r="15" spans="1:23" x14ac:dyDescent="0.3">
      <c r="A15" s="183"/>
      <c r="B15" s="186"/>
      <c r="C15" s="175"/>
      <c r="D15" s="190"/>
      <c r="E15" s="175"/>
      <c r="F15" s="194"/>
      <c r="G15" s="196"/>
      <c r="H15" s="31" t="s">
        <v>26</v>
      </c>
      <c r="I15" s="143"/>
      <c r="J15" s="139"/>
      <c r="K15" s="139"/>
      <c r="L15" s="139"/>
      <c r="M15" s="139"/>
      <c r="N15" s="174"/>
      <c r="O15" s="139"/>
      <c r="P15" s="174"/>
      <c r="Q15" s="166"/>
      <c r="R15" s="166"/>
      <c r="S15" s="116"/>
      <c r="T15" s="174"/>
      <c r="U15" s="166"/>
      <c r="V15" s="125"/>
      <c r="W15" s="181"/>
    </row>
    <row r="16" spans="1:23" x14ac:dyDescent="0.3">
      <c r="A16" s="183"/>
      <c r="B16" s="186"/>
      <c r="C16" s="155" t="s">
        <v>109</v>
      </c>
      <c r="D16" s="190"/>
      <c r="E16" s="157" t="s">
        <v>74</v>
      </c>
      <c r="F16" s="192">
        <v>6450</v>
      </c>
      <c r="G16" s="195" t="s">
        <v>93</v>
      </c>
      <c r="H16" s="32" t="s">
        <v>27</v>
      </c>
      <c r="I16" s="121">
        <v>2.7</v>
      </c>
      <c r="J16" s="198"/>
      <c r="K16" s="198"/>
      <c r="L16" s="198"/>
      <c r="M16" s="198">
        <v>0</v>
      </c>
      <c r="N16" s="172" t="s">
        <v>65</v>
      </c>
      <c r="O16" s="198">
        <v>0</v>
      </c>
      <c r="P16" s="172" t="s">
        <v>66</v>
      </c>
      <c r="Q16" s="199">
        <v>0.27</v>
      </c>
      <c r="R16" s="151">
        <f>O16*1.27</f>
        <v>0</v>
      </c>
      <c r="S16" s="114">
        <v>0</v>
      </c>
      <c r="T16" s="151" t="s">
        <v>124</v>
      </c>
      <c r="U16" s="151">
        <f>S16*O16</f>
        <v>0</v>
      </c>
      <c r="V16" s="151" t="s">
        <v>63</v>
      </c>
      <c r="W16" s="200">
        <f>U16*F16</f>
        <v>0</v>
      </c>
    </row>
    <row r="17" spans="1:23" x14ac:dyDescent="0.3">
      <c r="A17" s="183"/>
      <c r="B17" s="186"/>
      <c r="C17" s="155"/>
      <c r="D17" s="190"/>
      <c r="E17" s="158"/>
      <c r="F17" s="193"/>
      <c r="G17" s="196"/>
      <c r="H17" s="31" t="s">
        <v>28</v>
      </c>
      <c r="I17" s="122"/>
      <c r="J17" s="138"/>
      <c r="K17" s="138"/>
      <c r="L17" s="138"/>
      <c r="M17" s="138"/>
      <c r="N17" s="173"/>
      <c r="O17" s="138"/>
      <c r="P17" s="173"/>
      <c r="Q17" s="152"/>
      <c r="R17" s="152"/>
      <c r="S17" s="115"/>
      <c r="T17" s="152"/>
      <c r="U17" s="152"/>
      <c r="V17" s="152"/>
      <c r="W17" s="180"/>
    </row>
    <row r="18" spans="1:23" x14ac:dyDescent="0.3">
      <c r="A18" s="183"/>
      <c r="B18" s="186"/>
      <c r="C18" s="155"/>
      <c r="D18" s="190"/>
      <c r="E18" s="158"/>
      <c r="F18" s="193"/>
      <c r="G18" s="196"/>
      <c r="H18" s="32" t="s">
        <v>29</v>
      </c>
      <c r="I18" s="122"/>
      <c r="J18" s="138"/>
      <c r="K18" s="138"/>
      <c r="L18" s="138"/>
      <c r="M18" s="138"/>
      <c r="N18" s="173"/>
      <c r="O18" s="138"/>
      <c r="P18" s="173"/>
      <c r="Q18" s="152"/>
      <c r="R18" s="152"/>
      <c r="S18" s="115"/>
      <c r="T18" s="152"/>
      <c r="U18" s="152"/>
      <c r="V18" s="152"/>
      <c r="W18" s="180"/>
    </row>
    <row r="19" spans="1:23" x14ac:dyDescent="0.3">
      <c r="A19" s="183"/>
      <c r="B19" s="186"/>
      <c r="C19" s="155"/>
      <c r="D19" s="190"/>
      <c r="E19" s="158"/>
      <c r="F19" s="193"/>
      <c r="G19" s="196"/>
      <c r="H19" s="31" t="s">
        <v>158</v>
      </c>
      <c r="I19" s="122"/>
      <c r="J19" s="138"/>
      <c r="K19" s="138"/>
      <c r="L19" s="138"/>
      <c r="M19" s="138"/>
      <c r="N19" s="173"/>
      <c r="O19" s="138"/>
      <c r="P19" s="173"/>
      <c r="Q19" s="152"/>
      <c r="R19" s="152"/>
      <c r="S19" s="115"/>
      <c r="T19" s="152"/>
      <c r="U19" s="152"/>
      <c r="V19" s="152"/>
      <c r="W19" s="180"/>
    </row>
    <row r="20" spans="1:23" x14ac:dyDescent="0.3">
      <c r="A20" s="183"/>
      <c r="B20" s="186"/>
      <c r="C20" s="155"/>
      <c r="D20" s="190"/>
      <c r="E20" s="158"/>
      <c r="F20" s="193"/>
      <c r="G20" s="196"/>
      <c r="H20" s="32" t="s">
        <v>31</v>
      </c>
      <c r="I20" s="122"/>
      <c r="J20" s="138"/>
      <c r="K20" s="138"/>
      <c r="L20" s="138"/>
      <c r="M20" s="138"/>
      <c r="N20" s="173"/>
      <c r="O20" s="138"/>
      <c r="P20" s="173"/>
      <c r="Q20" s="152"/>
      <c r="R20" s="152"/>
      <c r="S20" s="115"/>
      <c r="T20" s="152"/>
      <c r="U20" s="152"/>
      <c r="V20" s="152"/>
      <c r="W20" s="180"/>
    </row>
    <row r="21" spans="1:23" x14ac:dyDescent="0.3">
      <c r="A21" s="183"/>
      <c r="B21" s="186"/>
      <c r="C21" s="155"/>
      <c r="D21" s="190"/>
      <c r="E21" s="158"/>
      <c r="F21" s="193"/>
      <c r="G21" s="196"/>
      <c r="H21" s="31" t="s">
        <v>12</v>
      </c>
      <c r="I21" s="122"/>
      <c r="J21" s="138"/>
      <c r="K21" s="138"/>
      <c r="L21" s="138"/>
      <c r="M21" s="138"/>
      <c r="N21" s="173"/>
      <c r="O21" s="138"/>
      <c r="P21" s="173"/>
      <c r="Q21" s="152"/>
      <c r="R21" s="152"/>
      <c r="S21" s="115"/>
      <c r="T21" s="152"/>
      <c r="U21" s="152"/>
      <c r="V21" s="152"/>
      <c r="W21" s="180"/>
    </row>
    <row r="22" spans="1:23" x14ac:dyDescent="0.3">
      <c r="A22" s="183"/>
      <c r="B22" s="186"/>
      <c r="C22" s="155"/>
      <c r="D22" s="190"/>
      <c r="E22" s="158"/>
      <c r="F22" s="193"/>
      <c r="G22" s="196"/>
      <c r="H22" s="32" t="s">
        <v>88</v>
      </c>
      <c r="I22" s="122"/>
      <c r="J22" s="138"/>
      <c r="K22" s="138"/>
      <c r="L22" s="138"/>
      <c r="M22" s="138"/>
      <c r="N22" s="173"/>
      <c r="O22" s="138"/>
      <c r="P22" s="173"/>
      <c r="Q22" s="152"/>
      <c r="R22" s="152"/>
      <c r="S22" s="115"/>
      <c r="T22" s="152"/>
      <c r="U22" s="152"/>
      <c r="V22" s="152"/>
      <c r="W22" s="180"/>
    </row>
    <row r="23" spans="1:23" x14ac:dyDescent="0.3">
      <c r="A23" s="183"/>
      <c r="B23" s="186"/>
      <c r="C23" s="155"/>
      <c r="D23" s="190"/>
      <c r="E23" s="158"/>
      <c r="F23" s="193"/>
      <c r="G23" s="196"/>
      <c r="H23" s="31" t="s">
        <v>20</v>
      </c>
      <c r="I23" s="122"/>
      <c r="J23" s="138"/>
      <c r="K23" s="138"/>
      <c r="L23" s="138"/>
      <c r="M23" s="138"/>
      <c r="N23" s="173"/>
      <c r="O23" s="138"/>
      <c r="P23" s="173"/>
      <c r="Q23" s="152"/>
      <c r="R23" s="152"/>
      <c r="S23" s="115"/>
      <c r="T23" s="152"/>
      <c r="U23" s="152"/>
      <c r="V23" s="152"/>
      <c r="W23" s="180"/>
    </row>
    <row r="24" spans="1:23" x14ac:dyDescent="0.3">
      <c r="A24" s="183"/>
      <c r="B24" s="186"/>
      <c r="C24" s="155"/>
      <c r="D24" s="190"/>
      <c r="E24" s="175"/>
      <c r="F24" s="194"/>
      <c r="G24" s="197"/>
      <c r="H24" s="32" t="s">
        <v>32</v>
      </c>
      <c r="I24" s="123"/>
      <c r="J24" s="139"/>
      <c r="K24" s="139"/>
      <c r="L24" s="139"/>
      <c r="M24" s="139"/>
      <c r="N24" s="174"/>
      <c r="O24" s="139"/>
      <c r="P24" s="174"/>
      <c r="Q24" s="166"/>
      <c r="R24" s="166"/>
      <c r="S24" s="116"/>
      <c r="T24" s="166"/>
      <c r="U24" s="166"/>
      <c r="V24" s="166"/>
      <c r="W24" s="181"/>
    </row>
    <row r="25" spans="1:23" ht="15" customHeight="1" x14ac:dyDescent="0.3">
      <c r="A25" s="183"/>
      <c r="B25" s="186"/>
      <c r="C25" s="155" t="s">
        <v>111</v>
      </c>
      <c r="D25" s="190"/>
      <c r="E25" s="157" t="s">
        <v>75</v>
      </c>
      <c r="F25" s="160">
        <v>18000</v>
      </c>
      <c r="G25" s="162" t="s">
        <v>93</v>
      </c>
      <c r="H25" s="32" t="s">
        <v>33</v>
      </c>
      <c r="I25" s="121">
        <v>3.9</v>
      </c>
      <c r="J25" s="117"/>
      <c r="K25" s="117"/>
      <c r="L25" s="117"/>
      <c r="M25" s="117">
        <v>0</v>
      </c>
      <c r="N25" s="129" t="s">
        <v>69</v>
      </c>
      <c r="O25" s="117">
        <v>0</v>
      </c>
      <c r="P25" s="172" t="s">
        <v>66</v>
      </c>
      <c r="Q25" s="131">
        <v>0.27</v>
      </c>
      <c r="R25" s="108">
        <f>O25*1.27</f>
        <v>0</v>
      </c>
      <c r="S25" s="117">
        <v>0</v>
      </c>
      <c r="T25" s="108" t="s">
        <v>124</v>
      </c>
      <c r="U25" s="149">
        <f>S25*O25</f>
        <v>0</v>
      </c>
      <c r="V25" s="151" t="s">
        <v>63</v>
      </c>
      <c r="W25" s="153">
        <f>U25*F25</f>
        <v>0</v>
      </c>
    </row>
    <row r="26" spans="1:23" x14ac:dyDescent="0.3">
      <c r="A26" s="183"/>
      <c r="B26" s="186"/>
      <c r="C26" s="155"/>
      <c r="D26" s="190"/>
      <c r="E26" s="158"/>
      <c r="F26" s="160"/>
      <c r="G26" s="163"/>
      <c r="H26" s="31" t="s">
        <v>86</v>
      </c>
      <c r="I26" s="122"/>
      <c r="J26" s="118"/>
      <c r="K26" s="118"/>
      <c r="L26" s="118"/>
      <c r="M26" s="118"/>
      <c r="N26" s="130"/>
      <c r="O26" s="118"/>
      <c r="P26" s="173"/>
      <c r="Q26" s="109"/>
      <c r="R26" s="109"/>
      <c r="S26" s="118"/>
      <c r="T26" s="109"/>
      <c r="U26" s="150"/>
      <c r="V26" s="152"/>
      <c r="W26" s="154"/>
    </row>
    <row r="27" spans="1:23" x14ac:dyDescent="0.3">
      <c r="A27" s="183"/>
      <c r="B27" s="186"/>
      <c r="C27" s="155"/>
      <c r="D27" s="190"/>
      <c r="E27" s="158"/>
      <c r="F27" s="160"/>
      <c r="G27" s="163"/>
      <c r="H27" s="32" t="s">
        <v>29</v>
      </c>
      <c r="I27" s="122"/>
      <c r="J27" s="118"/>
      <c r="K27" s="118"/>
      <c r="L27" s="118"/>
      <c r="M27" s="118"/>
      <c r="N27" s="130"/>
      <c r="O27" s="118"/>
      <c r="P27" s="173"/>
      <c r="Q27" s="109"/>
      <c r="R27" s="109"/>
      <c r="S27" s="118"/>
      <c r="T27" s="109"/>
      <c r="U27" s="150"/>
      <c r="V27" s="152"/>
      <c r="W27" s="154"/>
    </row>
    <row r="28" spans="1:23" x14ac:dyDescent="0.3">
      <c r="A28" s="183"/>
      <c r="B28" s="186"/>
      <c r="C28" s="155"/>
      <c r="D28" s="190"/>
      <c r="E28" s="158"/>
      <c r="F28" s="160"/>
      <c r="G28" s="163"/>
      <c r="H28" s="31" t="s">
        <v>30</v>
      </c>
      <c r="I28" s="122"/>
      <c r="J28" s="118"/>
      <c r="K28" s="118"/>
      <c r="L28" s="118"/>
      <c r="M28" s="118"/>
      <c r="N28" s="130"/>
      <c r="O28" s="118"/>
      <c r="P28" s="173"/>
      <c r="Q28" s="109"/>
      <c r="R28" s="109"/>
      <c r="S28" s="118"/>
      <c r="T28" s="109"/>
      <c r="U28" s="150"/>
      <c r="V28" s="152"/>
      <c r="W28" s="154"/>
    </row>
    <row r="29" spans="1:23" x14ac:dyDescent="0.3">
      <c r="A29" s="183"/>
      <c r="B29" s="186"/>
      <c r="C29" s="155"/>
      <c r="D29" s="190"/>
      <c r="E29" s="158"/>
      <c r="F29" s="160"/>
      <c r="G29" s="163"/>
      <c r="H29" s="32" t="s">
        <v>31</v>
      </c>
      <c r="I29" s="122"/>
      <c r="J29" s="118"/>
      <c r="K29" s="118"/>
      <c r="L29" s="118"/>
      <c r="M29" s="118"/>
      <c r="N29" s="130"/>
      <c r="O29" s="118"/>
      <c r="P29" s="173"/>
      <c r="Q29" s="109"/>
      <c r="R29" s="109"/>
      <c r="S29" s="118"/>
      <c r="T29" s="109"/>
      <c r="U29" s="150"/>
      <c r="V29" s="152"/>
      <c r="W29" s="154"/>
    </row>
    <row r="30" spans="1:23" x14ac:dyDescent="0.3">
      <c r="A30" s="183"/>
      <c r="B30" s="186"/>
      <c r="C30" s="155"/>
      <c r="D30" s="190"/>
      <c r="E30" s="158"/>
      <c r="F30" s="160"/>
      <c r="G30" s="163"/>
      <c r="H30" s="31" t="s">
        <v>12</v>
      </c>
      <c r="I30" s="122"/>
      <c r="J30" s="118"/>
      <c r="K30" s="118"/>
      <c r="L30" s="118"/>
      <c r="M30" s="118"/>
      <c r="N30" s="130"/>
      <c r="O30" s="118"/>
      <c r="P30" s="173"/>
      <c r="Q30" s="109"/>
      <c r="R30" s="109"/>
      <c r="S30" s="118"/>
      <c r="T30" s="109"/>
      <c r="U30" s="150"/>
      <c r="V30" s="152"/>
      <c r="W30" s="154"/>
    </row>
    <row r="31" spans="1:23" x14ac:dyDescent="0.3">
      <c r="A31" s="183"/>
      <c r="B31" s="186"/>
      <c r="C31" s="155"/>
      <c r="D31" s="190"/>
      <c r="E31" s="158"/>
      <c r="F31" s="160"/>
      <c r="G31" s="163"/>
      <c r="H31" s="32" t="s">
        <v>88</v>
      </c>
      <c r="I31" s="122"/>
      <c r="J31" s="118"/>
      <c r="K31" s="118"/>
      <c r="L31" s="118"/>
      <c r="M31" s="118"/>
      <c r="N31" s="130"/>
      <c r="O31" s="118"/>
      <c r="P31" s="173"/>
      <c r="Q31" s="109"/>
      <c r="R31" s="109"/>
      <c r="S31" s="118"/>
      <c r="T31" s="109"/>
      <c r="U31" s="150"/>
      <c r="V31" s="152"/>
      <c r="W31" s="154"/>
    </row>
    <row r="32" spans="1:23" x14ac:dyDescent="0.3">
      <c r="A32" s="183"/>
      <c r="B32" s="186"/>
      <c r="C32" s="155"/>
      <c r="D32" s="190"/>
      <c r="E32" s="158"/>
      <c r="F32" s="160"/>
      <c r="G32" s="163"/>
      <c r="H32" s="31" t="s">
        <v>26</v>
      </c>
      <c r="I32" s="122"/>
      <c r="J32" s="118"/>
      <c r="K32" s="118"/>
      <c r="L32" s="118"/>
      <c r="M32" s="118"/>
      <c r="N32" s="130"/>
      <c r="O32" s="118"/>
      <c r="P32" s="173"/>
      <c r="Q32" s="109"/>
      <c r="R32" s="109"/>
      <c r="S32" s="118"/>
      <c r="T32" s="109"/>
      <c r="U32" s="150"/>
      <c r="V32" s="152"/>
      <c r="W32" s="154"/>
    </row>
    <row r="33" spans="1:23" x14ac:dyDescent="0.3">
      <c r="A33" s="183"/>
      <c r="B33" s="186"/>
      <c r="C33" s="155"/>
      <c r="D33" s="190"/>
      <c r="E33" s="175"/>
      <c r="F33" s="160"/>
      <c r="G33" s="170"/>
      <c r="H33" s="32" t="s">
        <v>32</v>
      </c>
      <c r="I33" s="123"/>
      <c r="J33" s="119"/>
      <c r="K33" s="119"/>
      <c r="L33" s="119"/>
      <c r="M33" s="119"/>
      <c r="N33" s="171"/>
      <c r="O33" s="119"/>
      <c r="P33" s="174"/>
      <c r="Q33" s="132"/>
      <c r="R33" s="132"/>
      <c r="S33" s="119"/>
      <c r="T33" s="132"/>
      <c r="U33" s="165"/>
      <c r="V33" s="166"/>
      <c r="W33" s="167"/>
    </row>
    <row r="34" spans="1:23" x14ac:dyDescent="0.3">
      <c r="A34" s="183"/>
      <c r="B34" s="186"/>
      <c r="C34" s="141" t="s">
        <v>112</v>
      </c>
      <c r="D34" s="190"/>
      <c r="E34" s="157" t="s">
        <v>76</v>
      </c>
      <c r="F34" s="168">
        <v>12000</v>
      </c>
      <c r="G34" s="162" t="s">
        <v>93</v>
      </c>
      <c r="H34" s="32" t="s">
        <v>79</v>
      </c>
      <c r="I34" s="121">
        <v>3</v>
      </c>
      <c r="J34" s="117"/>
      <c r="K34" s="117"/>
      <c r="L34" s="117"/>
      <c r="M34" s="117">
        <v>0</v>
      </c>
      <c r="N34" s="129" t="s">
        <v>104</v>
      </c>
      <c r="O34" s="117">
        <v>0</v>
      </c>
      <c r="P34" s="129" t="s">
        <v>66</v>
      </c>
      <c r="Q34" s="131">
        <v>0.27</v>
      </c>
      <c r="R34" s="108">
        <f>O34*1.27</f>
        <v>0</v>
      </c>
      <c r="S34" s="117">
        <v>0</v>
      </c>
      <c r="T34" s="108" t="s">
        <v>124</v>
      </c>
      <c r="U34" s="149">
        <f>S34*O34</f>
        <v>0</v>
      </c>
      <c r="V34" s="151" t="s">
        <v>63</v>
      </c>
      <c r="W34" s="153">
        <f>U34*F34</f>
        <v>0</v>
      </c>
    </row>
    <row r="35" spans="1:23" x14ac:dyDescent="0.3">
      <c r="A35" s="183"/>
      <c r="B35" s="186"/>
      <c r="C35" s="142"/>
      <c r="D35" s="190"/>
      <c r="E35" s="158"/>
      <c r="F35" s="169"/>
      <c r="G35" s="163"/>
      <c r="H35" s="31" t="s">
        <v>80</v>
      </c>
      <c r="I35" s="122"/>
      <c r="J35" s="118"/>
      <c r="K35" s="118"/>
      <c r="L35" s="118"/>
      <c r="M35" s="118"/>
      <c r="N35" s="130"/>
      <c r="O35" s="118"/>
      <c r="P35" s="130"/>
      <c r="Q35" s="109"/>
      <c r="R35" s="109"/>
      <c r="S35" s="118"/>
      <c r="T35" s="109"/>
      <c r="U35" s="150"/>
      <c r="V35" s="152"/>
      <c r="W35" s="154"/>
    </row>
    <row r="36" spans="1:23" x14ac:dyDescent="0.3">
      <c r="A36" s="183"/>
      <c r="B36" s="186"/>
      <c r="C36" s="142"/>
      <c r="D36" s="190"/>
      <c r="E36" s="158"/>
      <c r="F36" s="169"/>
      <c r="G36" s="163"/>
      <c r="H36" s="31" t="s">
        <v>89</v>
      </c>
      <c r="I36" s="122"/>
      <c r="J36" s="118"/>
      <c r="K36" s="118"/>
      <c r="L36" s="118"/>
      <c r="M36" s="118"/>
      <c r="N36" s="130"/>
      <c r="O36" s="118"/>
      <c r="P36" s="130"/>
      <c r="Q36" s="109"/>
      <c r="R36" s="109"/>
      <c r="S36" s="118"/>
      <c r="T36" s="109"/>
      <c r="U36" s="150"/>
      <c r="V36" s="152"/>
      <c r="W36" s="154"/>
    </row>
    <row r="37" spans="1:23" x14ac:dyDescent="0.3">
      <c r="A37" s="183"/>
      <c r="B37" s="186"/>
      <c r="C37" s="142"/>
      <c r="D37" s="190"/>
      <c r="E37" s="158"/>
      <c r="F37" s="169"/>
      <c r="G37" s="163"/>
      <c r="H37" s="32" t="s">
        <v>81</v>
      </c>
      <c r="I37" s="122"/>
      <c r="J37" s="118"/>
      <c r="K37" s="118"/>
      <c r="L37" s="118"/>
      <c r="M37" s="118"/>
      <c r="N37" s="130"/>
      <c r="O37" s="118"/>
      <c r="P37" s="130"/>
      <c r="Q37" s="109"/>
      <c r="R37" s="109"/>
      <c r="S37" s="118"/>
      <c r="T37" s="109"/>
      <c r="U37" s="150"/>
      <c r="V37" s="152"/>
      <c r="W37" s="154"/>
    </row>
    <row r="38" spans="1:23" x14ac:dyDescent="0.3">
      <c r="A38" s="183"/>
      <c r="B38" s="186"/>
      <c r="C38" s="142"/>
      <c r="D38" s="190"/>
      <c r="E38" s="158"/>
      <c r="F38" s="169"/>
      <c r="G38" s="163"/>
      <c r="H38" s="32" t="s">
        <v>88</v>
      </c>
      <c r="I38" s="122"/>
      <c r="J38" s="118"/>
      <c r="K38" s="118"/>
      <c r="L38" s="118"/>
      <c r="M38" s="118"/>
      <c r="N38" s="130"/>
      <c r="O38" s="118"/>
      <c r="P38" s="130"/>
      <c r="Q38" s="109"/>
      <c r="R38" s="109"/>
      <c r="S38" s="118"/>
      <c r="T38" s="109"/>
      <c r="U38" s="150"/>
      <c r="V38" s="152"/>
      <c r="W38" s="154"/>
    </row>
    <row r="39" spans="1:23" x14ac:dyDescent="0.3">
      <c r="A39" s="183"/>
      <c r="B39" s="186"/>
      <c r="C39" s="142"/>
      <c r="D39" s="190"/>
      <c r="E39" s="158"/>
      <c r="F39" s="169"/>
      <c r="G39" s="170"/>
      <c r="H39" s="31" t="s">
        <v>82</v>
      </c>
      <c r="I39" s="123"/>
      <c r="J39" s="118"/>
      <c r="K39" s="118"/>
      <c r="L39" s="118"/>
      <c r="M39" s="118"/>
      <c r="N39" s="130"/>
      <c r="O39" s="118"/>
      <c r="P39" s="130"/>
      <c r="Q39" s="109"/>
      <c r="R39" s="109"/>
      <c r="S39" s="119"/>
      <c r="T39" s="132"/>
      <c r="U39" s="150"/>
      <c r="V39" s="152"/>
      <c r="W39" s="154"/>
    </row>
    <row r="40" spans="1:23" x14ac:dyDescent="0.3">
      <c r="A40" s="183"/>
      <c r="B40" s="186"/>
      <c r="C40" s="155" t="s">
        <v>113</v>
      </c>
      <c r="D40" s="190"/>
      <c r="E40" s="157" t="s">
        <v>78</v>
      </c>
      <c r="F40" s="160">
        <v>900</v>
      </c>
      <c r="G40" s="162" t="s">
        <v>93</v>
      </c>
      <c r="H40" s="32" t="s">
        <v>83</v>
      </c>
      <c r="I40" s="121">
        <v>1.3</v>
      </c>
      <c r="J40" s="127"/>
      <c r="K40" s="127"/>
      <c r="L40" s="127"/>
      <c r="M40" s="127">
        <v>0</v>
      </c>
      <c r="N40" s="144" t="s">
        <v>69</v>
      </c>
      <c r="O40" s="127">
        <v>0</v>
      </c>
      <c r="P40" s="146" t="s">
        <v>66</v>
      </c>
      <c r="Q40" s="148">
        <v>0.27</v>
      </c>
      <c r="R40" s="125">
        <f>O40*1.27</f>
        <v>0</v>
      </c>
      <c r="S40" s="117">
        <v>0</v>
      </c>
      <c r="T40" s="108" t="s">
        <v>124</v>
      </c>
      <c r="U40" s="125">
        <f>S40*O40</f>
        <v>0</v>
      </c>
      <c r="V40" s="125" t="s">
        <v>63</v>
      </c>
      <c r="W40" s="133">
        <f>U40*F40</f>
        <v>0</v>
      </c>
    </row>
    <row r="41" spans="1:23" x14ac:dyDescent="0.3">
      <c r="A41" s="183"/>
      <c r="B41" s="186"/>
      <c r="C41" s="155"/>
      <c r="D41" s="190"/>
      <c r="E41" s="158"/>
      <c r="F41" s="160"/>
      <c r="G41" s="163"/>
      <c r="H41" s="31" t="s">
        <v>34</v>
      </c>
      <c r="I41" s="122"/>
      <c r="J41" s="127"/>
      <c r="K41" s="127"/>
      <c r="L41" s="127"/>
      <c r="M41" s="127"/>
      <c r="N41" s="144"/>
      <c r="O41" s="127"/>
      <c r="P41" s="146"/>
      <c r="Q41" s="125"/>
      <c r="R41" s="125"/>
      <c r="S41" s="118"/>
      <c r="T41" s="109"/>
      <c r="U41" s="125"/>
      <c r="V41" s="125"/>
      <c r="W41" s="133"/>
    </row>
    <row r="42" spans="1:23" x14ac:dyDescent="0.3">
      <c r="A42" s="183"/>
      <c r="B42" s="186"/>
      <c r="C42" s="155"/>
      <c r="D42" s="190"/>
      <c r="E42" s="158"/>
      <c r="F42" s="160"/>
      <c r="G42" s="163"/>
      <c r="H42" s="32" t="s">
        <v>35</v>
      </c>
      <c r="I42" s="122"/>
      <c r="J42" s="127"/>
      <c r="K42" s="127"/>
      <c r="L42" s="127"/>
      <c r="M42" s="127"/>
      <c r="N42" s="144"/>
      <c r="O42" s="127"/>
      <c r="P42" s="146"/>
      <c r="Q42" s="125"/>
      <c r="R42" s="125"/>
      <c r="S42" s="118"/>
      <c r="T42" s="109"/>
      <c r="U42" s="125"/>
      <c r="V42" s="125"/>
      <c r="W42" s="133"/>
    </row>
    <row r="43" spans="1:23" x14ac:dyDescent="0.3">
      <c r="A43" s="183"/>
      <c r="B43" s="186"/>
      <c r="C43" s="155"/>
      <c r="D43" s="190"/>
      <c r="E43" s="158"/>
      <c r="F43" s="160"/>
      <c r="G43" s="163"/>
      <c r="H43" s="31" t="s">
        <v>36</v>
      </c>
      <c r="I43" s="122"/>
      <c r="J43" s="127"/>
      <c r="K43" s="127"/>
      <c r="L43" s="127"/>
      <c r="M43" s="127"/>
      <c r="N43" s="144"/>
      <c r="O43" s="127"/>
      <c r="P43" s="146"/>
      <c r="Q43" s="125"/>
      <c r="R43" s="125"/>
      <c r="S43" s="118"/>
      <c r="T43" s="109"/>
      <c r="U43" s="125"/>
      <c r="V43" s="125"/>
      <c r="W43" s="133"/>
    </row>
    <row r="44" spans="1:23" x14ac:dyDescent="0.3">
      <c r="A44" s="183"/>
      <c r="B44" s="186"/>
      <c r="C44" s="155"/>
      <c r="D44" s="190"/>
      <c r="E44" s="158"/>
      <c r="F44" s="160"/>
      <c r="G44" s="163"/>
      <c r="H44" s="32" t="s">
        <v>37</v>
      </c>
      <c r="I44" s="122"/>
      <c r="J44" s="127"/>
      <c r="K44" s="127"/>
      <c r="L44" s="127"/>
      <c r="M44" s="127"/>
      <c r="N44" s="144"/>
      <c r="O44" s="127"/>
      <c r="P44" s="146"/>
      <c r="Q44" s="125"/>
      <c r="R44" s="125"/>
      <c r="S44" s="118"/>
      <c r="T44" s="109"/>
      <c r="U44" s="125"/>
      <c r="V44" s="125"/>
      <c r="W44" s="133"/>
    </row>
    <row r="45" spans="1:23" x14ac:dyDescent="0.3">
      <c r="A45" s="183"/>
      <c r="B45" s="186"/>
      <c r="C45" s="155"/>
      <c r="D45" s="190"/>
      <c r="E45" s="158"/>
      <c r="F45" s="160"/>
      <c r="G45" s="163"/>
      <c r="H45" s="31" t="s">
        <v>12</v>
      </c>
      <c r="I45" s="122"/>
      <c r="J45" s="127"/>
      <c r="K45" s="127"/>
      <c r="L45" s="127"/>
      <c r="M45" s="127"/>
      <c r="N45" s="144"/>
      <c r="O45" s="127"/>
      <c r="P45" s="146"/>
      <c r="Q45" s="125"/>
      <c r="R45" s="125"/>
      <c r="S45" s="118"/>
      <c r="T45" s="109"/>
      <c r="U45" s="125"/>
      <c r="V45" s="125"/>
      <c r="W45" s="133"/>
    </row>
    <row r="46" spans="1:23" x14ac:dyDescent="0.3">
      <c r="A46" s="183"/>
      <c r="B46" s="186"/>
      <c r="C46" s="155"/>
      <c r="D46" s="190"/>
      <c r="E46" s="158"/>
      <c r="F46" s="160"/>
      <c r="G46" s="163"/>
      <c r="H46" s="32" t="s">
        <v>88</v>
      </c>
      <c r="I46" s="122"/>
      <c r="J46" s="127"/>
      <c r="K46" s="127"/>
      <c r="L46" s="127"/>
      <c r="M46" s="127"/>
      <c r="N46" s="144"/>
      <c r="O46" s="127"/>
      <c r="P46" s="146"/>
      <c r="Q46" s="125"/>
      <c r="R46" s="125"/>
      <c r="S46" s="118"/>
      <c r="T46" s="109"/>
      <c r="U46" s="125"/>
      <c r="V46" s="125"/>
      <c r="W46" s="133"/>
    </row>
    <row r="47" spans="1:23" ht="15" thickBot="1" x14ac:dyDescent="0.35">
      <c r="A47" s="184"/>
      <c r="B47" s="187"/>
      <c r="C47" s="156"/>
      <c r="D47" s="191"/>
      <c r="E47" s="159"/>
      <c r="F47" s="161"/>
      <c r="G47" s="164"/>
      <c r="H47" s="33" t="s">
        <v>38</v>
      </c>
      <c r="I47" s="124"/>
      <c r="J47" s="128"/>
      <c r="K47" s="128"/>
      <c r="L47" s="128"/>
      <c r="M47" s="128"/>
      <c r="N47" s="145"/>
      <c r="O47" s="128"/>
      <c r="P47" s="147"/>
      <c r="Q47" s="126"/>
      <c r="R47" s="126"/>
      <c r="S47" s="120"/>
      <c r="T47" s="110"/>
      <c r="U47" s="126"/>
      <c r="V47" s="126"/>
      <c r="W47" s="134"/>
    </row>
    <row r="50" spans="2:11" ht="42" thickBot="1" x14ac:dyDescent="0.35">
      <c r="B50" s="15" t="s">
        <v>107</v>
      </c>
      <c r="C50" s="16" t="s">
        <v>149</v>
      </c>
      <c r="D50" s="15" t="s">
        <v>67</v>
      </c>
      <c r="I50" s="11"/>
      <c r="J50" s="11"/>
      <c r="K50" s="11"/>
    </row>
    <row r="51" spans="2:11" x14ac:dyDescent="0.3">
      <c r="B51" s="14" t="s">
        <v>114</v>
      </c>
      <c r="C51" s="37">
        <f>O2*I2</f>
        <v>0</v>
      </c>
      <c r="D51" s="111">
        <f>SUM(C51:C56)</f>
        <v>0</v>
      </c>
      <c r="I51" s="9"/>
      <c r="J51" s="12"/>
      <c r="K51" s="12"/>
    </row>
    <row r="52" spans="2:11" x14ac:dyDescent="0.3">
      <c r="B52" s="14" t="s">
        <v>115</v>
      </c>
      <c r="C52" s="37">
        <f>O8*I8</f>
        <v>0</v>
      </c>
      <c r="D52" s="112"/>
      <c r="I52" s="9"/>
      <c r="J52" s="12"/>
      <c r="K52" s="12"/>
    </row>
    <row r="53" spans="2:11" x14ac:dyDescent="0.3">
      <c r="B53" s="14" t="s">
        <v>116</v>
      </c>
      <c r="C53" s="37">
        <f>O16*I16</f>
        <v>0</v>
      </c>
      <c r="D53" s="112"/>
      <c r="E53" s="38" t="s">
        <v>152</v>
      </c>
      <c r="I53" s="9"/>
      <c r="J53" s="12"/>
      <c r="K53" s="12"/>
    </row>
    <row r="54" spans="2:11" x14ac:dyDescent="0.3">
      <c r="B54" s="14" t="s">
        <v>117</v>
      </c>
      <c r="C54" s="37">
        <f>O25*I25</f>
        <v>0</v>
      </c>
      <c r="D54" s="112"/>
      <c r="I54" s="9"/>
      <c r="J54" s="12"/>
      <c r="K54" s="12"/>
    </row>
    <row r="55" spans="2:11" x14ac:dyDescent="0.3">
      <c r="B55" s="14" t="s">
        <v>118</v>
      </c>
      <c r="C55" s="37">
        <f>O34*I34</f>
        <v>0</v>
      </c>
      <c r="D55" s="112"/>
      <c r="I55" s="9"/>
      <c r="J55" s="12"/>
      <c r="K55" s="12"/>
    </row>
    <row r="56" spans="2:11" ht="15" thickBot="1" x14ac:dyDescent="0.35">
      <c r="B56" s="14" t="s">
        <v>119</v>
      </c>
      <c r="C56" s="37">
        <f>O40*I40</f>
        <v>0</v>
      </c>
      <c r="D56" s="113"/>
      <c r="I56" s="9"/>
      <c r="J56" s="13"/>
      <c r="K56" s="13"/>
    </row>
    <row r="57" spans="2:11" x14ac:dyDescent="0.3">
      <c r="I57" s="9"/>
    </row>
    <row r="58" spans="2:11" x14ac:dyDescent="0.3">
      <c r="I58" s="9"/>
    </row>
    <row r="59" spans="2:11" ht="18" x14ac:dyDescent="0.35">
      <c r="B59" s="64" t="s">
        <v>154</v>
      </c>
      <c r="I59" s="9"/>
    </row>
    <row r="60" spans="2:11" ht="18" x14ac:dyDescent="0.35">
      <c r="B60" s="64" t="s">
        <v>153</v>
      </c>
      <c r="I60" s="9"/>
    </row>
    <row r="61" spans="2:11" x14ac:dyDescent="0.3">
      <c r="I61" s="9"/>
    </row>
    <row r="62" spans="2:11" x14ac:dyDescent="0.3">
      <c r="I62" s="9"/>
    </row>
    <row r="63" spans="2:11" x14ac:dyDescent="0.3">
      <c r="I63" s="9"/>
    </row>
    <row r="64" spans="2:11" x14ac:dyDescent="0.3">
      <c r="I64" s="9"/>
    </row>
    <row r="65" spans="9:9" x14ac:dyDescent="0.3">
      <c r="I65" s="9"/>
    </row>
    <row r="66" spans="9:9" x14ac:dyDescent="0.3">
      <c r="I66" s="9"/>
    </row>
    <row r="67" spans="9:9" x14ac:dyDescent="0.3">
      <c r="I67" s="9"/>
    </row>
    <row r="68" spans="9:9" x14ac:dyDescent="0.3">
      <c r="I68" s="9"/>
    </row>
    <row r="69" spans="9:9" x14ac:dyDescent="0.3">
      <c r="I69" s="9"/>
    </row>
    <row r="70" spans="9:9" x14ac:dyDescent="0.3">
      <c r="I70" s="9"/>
    </row>
    <row r="71" spans="9:9" x14ac:dyDescent="0.3">
      <c r="I71" s="9"/>
    </row>
    <row r="72" spans="9:9" x14ac:dyDescent="0.3">
      <c r="I72" s="9"/>
    </row>
    <row r="73" spans="9:9" x14ac:dyDescent="0.3">
      <c r="I73" s="9"/>
    </row>
    <row r="74" spans="9:9" x14ac:dyDescent="0.3">
      <c r="I74" s="9"/>
    </row>
    <row r="75" spans="9:9" x14ac:dyDescent="0.3">
      <c r="I75" s="9"/>
    </row>
    <row r="76" spans="9:9" x14ac:dyDescent="0.3">
      <c r="I76" s="9"/>
    </row>
    <row r="77" spans="9:9" x14ac:dyDescent="0.3">
      <c r="I77" s="9"/>
    </row>
    <row r="78" spans="9:9" x14ac:dyDescent="0.3">
      <c r="I78" s="9"/>
    </row>
    <row r="79" spans="9:9" x14ac:dyDescent="0.3">
      <c r="I79" s="9"/>
    </row>
    <row r="80" spans="9:9" x14ac:dyDescent="0.3">
      <c r="I80" s="9"/>
    </row>
    <row r="81" spans="9:9" x14ac:dyDescent="0.3">
      <c r="I81" s="9"/>
    </row>
    <row r="82" spans="9:9" x14ac:dyDescent="0.3">
      <c r="I82" s="9"/>
    </row>
    <row r="83" spans="9:9" x14ac:dyDescent="0.3">
      <c r="I83" s="10"/>
    </row>
    <row r="84" spans="9:9" x14ac:dyDescent="0.3">
      <c r="I84" s="10"/>
    </row>
    <row r="85" spans="9:9" x14ac:dyDescent="0.3">
      <c r="I85" s="10"/>
    </row>
    <row r="86" spans="9:9" x14ac:dyDescent="0.3">
      <c r="I86" s="10"/>
    </row>
    <row r="87" spans="9:9" x14ac:dyDescent="0.3">
      <c r="I87" s="10"/>
    </row>
    <row r="88" spans="9:9" x14ac:dyDescent="0.3">
      <c r="I88" s="10"/>
    </row>
    <row r="89" spans="9:9" x14ac:dyDescent="0.3">
      <c r="I89" s="9"/>
    </row>
    <row r="90" spans="9:9" x14ac:dyDescent="0.3">
      <c r="I90" s="9"/>
    </row>
    <row r="91" spans="9:9" x14ac:dyDescent="0.3">
      <c r="I91" s="9"/>
    </row>
    <row r="92" spans="9:9" x14ac:dyDescent="0.3">
      <c r="I92" s="9"/>
    </row>
    <row r="93" spans="9:9" x14ac:dyDescent="0.3">
      <c r="I93" s="9"/>
    </row>
    <row r="94" spans="9:9" x14ac:dyDescent="0.3">
      <c r="I94" s="9"/>
    </row>
    <row r="95" spans="9:9" x14ac:dyDescent="0.3">
      <c r="I95" s="9"/>
    </row>
    <row r="96" spans="9:9" x14ac:dyDescent="0.3">
      <c r="I96" s="9"/>
    </row>
  </sheetData>
  <protectedRanges>
    <protectedRange algorithmName="SHA-512" hashValue="xs6NnHgGg8HOIag1F4kBvfM469PaSUwnyeGcFTi0wyxDD27lau8ip9ZZXlYI2JWz8AcUu3aAkwSEYLSxhXHbnQ==" saltValue="FaoTuW1cMvrPtYJqcx3hEQ==" spinCount="100000" sqref="D1:E1" name="Tartomány1_1"/>
    <protectedRange algorithmName="SHA-512" hashValue="xs6NnHgGg8HOIag1F4kBvfM469PaSUwnyeGcFTi0wyxDD27lau8ip9ZZXlYI2JWz8AcUu3aAkwSEYLSxhXHbnQ==" saltValue="FaoTuW1cMvrPtYJqcx3hEQ==" spinCount="100000" sqref="L1" name="Tartomány1_1_2"/>
  </protectedRanges>
  <customSheetViews>
    <customSheetView guid="{312AEEB9-832A-4BF7-87D3-C99A22BFCC1F}" scale="60">
      <pane xSplit="7" ySplit="7" topLeftCell="H14" activePane="bottomRight" state="frozen"/>
      <selection pane="bottomRight" activeCell="H19" sqref="H19"/>
      <pageMargins left="0.7" right="0.7" top="0.75" bottom="0.75" header="0.3" footer="0.3"/>
      <pageSetup paperSize="9" orientation="portrait" r:id="rId1"/>
    </customSheetView>
  </customSheetViews>
  <mergeCells count="119">
    <mergeCell ref="E2:E7"/>
    <mergeCell ref="F2:F7"/>
    <mergeCell ref="G2:G7"/>
    <mergeCell ref="J2:J7"/>
    <mergeCell ref="K2:K7"/>
    <mergeCell ref="L2:L7"/>
    <mergeCell ref="M2:M7"/>
    <mergeCell ref="N2:N7"/>
    <mergeCell ref="O2:O7"/>
    <mergeCell ref="U16:U24"/>
    <mergeCell ref="V16:V24"/>
    <mergeCell ref="W16:W24"/>
    <mergeCell ref="T8:T15"/>
    <mergeCell ref="C8:C15"/>
    <mergeCell ref="E8:E15"/>
    <mergeCell ref="F8:F15"/>
    <mergeCell ref="G8:G15"/>
    <mergeCell ref="J8:J15"/>
    <mergeCell ref="K8:K15"/>
    <mergeCell ref="L8:L15"/>
    <mergeCell ref="M8:M15"/>
    <mergeCell ref="N8:N15"/>
    <mergeCell ref="O8:O15"/>
    <mergeCell ref="P8:P15"/>
    <mergeCell ref="Q8:Q15"/>
    <mergeCell ref="R8:R15"/>
    <mergeCell ref="U8:U15"/>
    <mergeCell ref="V8:V15"/>
    <mergeCell ref="W8:W15"/>
    <mergeCell ref="T16:T24"/>
    <mergeCell ref="P2:P7"/>
    <mergeCell ref="Q2:Q7"/>
    <mergeCell ref="R2:R7"/>
    <mergeCell ref="U2:U7"/>
    <mergeCell ref="V2:V7"/>
    <mergeCell ref="W2:W7"/>
    <mergeCell ref="T2:T7"/>
    <mergeCell ref="A2:A47"/>
    <mergeCell ref="B2:B47"/>
    <mergeCell ref="C2:C7"/>
    <mergeCell ref="D2:D47"/>
    <mergeCell ref="C16:C24"/>
    <mergeCell ref="E16:E24"/>
    <mergeCell ref="F16:F24"/>
    <mergeCell ref="G16:G24"/>
    <mergeCell ref="J16:J24"/>
    <mergeCell ref="K16:K24"/>
    <mergeCell ref="L16:L24"/>
    <mergeCell ref="M16:M24"/>
    <mergeCell ref="N16:N24"/>
    <mergeCell ref="O16:O24"/>
    <mergeCell ref="P16:P24"/>
    <mergeCell ref="Q16:Q24"/>
    <mergeCell ref="R16:R24"/>
    <mergeCell ref="V25:V33"/>
    <mergeCell ref="W25:W33"/>
    <mergeCell ref="C34:C39"/>
    <mergeCell ref="E34:E39"/>
    <mergeCell ref="F34:F39"/>
    <mergeCell ref="G34:G39"/>
    <mergeCell ref="J34:J39"/>
    <mergeCell ref="K34:K39"/>
    <mergeCell ref="L25:L33"/>
    <mergeCell ref="M25:M33"/>
    <mergeCell ref="N25:N33"/>
    <mergeCell ref="O25:O33"/>
    <mergeCell ref="P25:P33"/>
    <mergeCell ref="Q25:Q33"/>
    <mergeCell ref="C25:C33"/>
    <mergeCell ref="E25:E33"/>
    <mergeCell ref="F25:F33"/>
    <mergeCell ref="G25:G33"/>
    <mergeCell ref="J25:J33"/>
    <mergeCell ref="K25:K33"/>
    <mergeCell ref="I25:I33"/>
    <mergeCell ref="T25:T33"/>
    <mergeCell ref="T34:T39"/>
    <mergeCell ref="U40:U47"/>
    <mergeCell ref="V40:V47"/>
    <mergeCell ref="W40:W47"/>
    <mergeCell ref="B1:C1"/>
    <mergeCell ref="S2:S7"/>
    <mergeCell ref="I2:I7"/>
    <mergeCell ref="I8:I15"/>
    <mergeCell ref="I16:I24"/>
    <mergeCell ref="L40:L47"/>
    <mergeCell ref="M40:M47"/>
    <mergeCell ref="N40:N47"/>
    <mergeCell ref="O40:O47"/>
    <mergeCell ref="P40:P47"/>
    <mergeCell ref="Q40:Q47"/>
    <mergeCell ref="R34:R39"/>
    <mergeCell ref="U34:U39"/>
    <mergeCell ref="V34:V39"/>
    <mergeCell ref="W34:W39"/>
    <mergeCell ref="C40:C47"/>
    <mergeCell ref="E40:E47"/>
    <mergeCell ref="F40:F47"/>
    <mergeCell ref="G40:G47"/>
    <mergeCell ref="J40:J47"/>
    <mergeCell ref="U25:U33"/>
    <mergeCell ref="T40:T47"/>
    <mergeCell ref="D51:D56"/>
    <mergeCell ref="S8:S15"/>
    <mergeCell ref="S16:S24"/>
    <mergeCell ref="S25:S33"/>
    <mergeCell ref="S34:S39"/>
    <mergeCell ref="S40:S47"/>
    <mergeCell ref="I34:I39"/>
    <mergeCell ref="I40:I47"/>
    <mergeCell ref="R40:R47"/>
    <mergeCell ref="K40:K47"/>
    <mergeCell ref="L34:L39"/>
    <mergeCell ref="M34:M39"/>
    <mergeCell ref="N34:N39"/>
    <mergeCell ref="O34:O39"/>
    <mergeCell ref="P34:P39"/>
    <mergeCell ref="Q34:Q39"/>
    <mergeCell ref="R25:R33"/>
  </mergeCell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W34"/>
  <sheetViews>
    <sheetView zoomScale="60" zoomScaleNormal="60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H27" sqref="H27"/>
    </sheetView>
  </sheetViews>
  <sheetFormatPr defaultRowHeight="14.4" x14ac:dyDescent="0.3"/>
  <cols>
    <col min="2" max="2" width="15.6640625" customWidth="1"/>
    <col min="3" max="3" width="25.33203125" customWidth="1"/>
    <col min="4" max="4" width="13" customWidth="1"/>
    <col min="5" max="5" width="13.109375" customWidth="1"/>
    <col min="6" max="7" width="15.33203125" customWidth="1"/>
    <col min="8" max="8" width="46.44140625" customWidth="1"/>
    <col min="9" max="9" width="19.5546875" style="2" customWidth="1"/>
    <col min="11" max="11" width="14.109375" customWidth="1"/>
    <col min="12" max="12" width="28" customWidth="1"/>
    <col min="13" max="13" width="13.6640625" customWidth="1"/>
    <col min="14" max="14" width="13" style="34" customWidth="1"/>
    <col min="15" max="15" width="13.33203125" customWidth="1"/>
    <col min="16" max="16" width="15.5546875" customWidth="1"/>
    <col min="18" max="18" width="14" customWidth="1"/>
    <col min="19" max="19" width="14.5546875" customWidth="1"/>
    <col min="20" max="20" width="12.44140625" style="34" customWidth="1"/>
    <col min="21" max="21" width="12.109375" customWidth="1"/>
    <col min="22" max="22" width="12.88671875" customWidth="1"/>
    <col min="23" max="23" width="14.5546875" customWidth="1"/>
  </cols>
  <sheetData>
    <row r="1" spans="1:23" s="2" customFormat="1" ht="111" thickBot="1" x14ac:dyDescent="0.35">
      <c r="A1" s="3" t="s">
        <v>0</v>
      </c>
      <c r="B1" s="206" t="s">
        <v>1</v>
      </c>
      <c r="C1" s="207"/>
      <c r="D1" s="65" t="s">
        <v>156</v>
      </c>
      <c r="E1" s="62"/>
      <c r="F1" s="21" t="s">
        <v>92</v>
      </c>
      <c r="G1" s="22" t="s">
        <v>100</v>
      </c>
      <c r="H1" s="22" t="s">
        <v>91</v>
      </c>
      <c r="I1" s="23" t="s">
        <v>126</v>
      </c>
      <c r="J1" s="24" t="s">
        <v>2</v>
      </c>
      <c r="K1" s="25" t="s">
        <v>3</v>
      </c>
      <c r="L1" s="50" t="s">
        <v>155</v>
      </c>
      <c r="M1" s="26" t="s">
        <v>64</v>
      </c>
      <c r="N1" s="25" t="s">
        <v>99</v>
      </c>
      <c r="O1" s="26" t="s">
        <v>120</v>
      </c>
      <c r="P1" s="25" t="s">
        <v>99</v>
      </c>
      <c r="Q1" s="25" t="s">
        <v>4</v>
      </c>
      <c r="R1" s="25" t="s">
        <v>62</v>
      </c>
      <c r="S1" s="26" t="s">
        <v>60</v>
      </c>
      <c r="T1" s="25" t="s">
        <v>99</v>
      </c>
      <c r="U1" s="25" t="s">
        <v>67</v>
      </c>
      <c r="V1" s="26" t="s">
        <v>64</v>
      </c>
      <c r="W1" s="28" t="s">
        <v>99</v>
      </c>
    </row>
    <row r="2" spans="1:23" ht="15" thickBot="1" x14ac:dyDescent="0.35">
      <c r="A2" s="237" t="s">
        <v>39</v>
      </c>
      <c r="B2" s="185" t="s">
        <v>40</v>
      </c>
      <c r="C2" s="240" t="s">
        <v>127</v>
      </c>
      <c r="D2" s="241">
        <v>26000000</v>
      </c>
      <c r="E2" s="244" t="s">
        <v>77</v>
      </c>
      <c r="F2" s="210">
        <v>3600</v>
      </c>
      <c r="G2" s="211" t="s">
        <v>93</v>
      </c>
      <c r="H2" s="32" t="s">
        <v>41</v>
      </c>
      <c r="I2" s="208">
        <v>13</v>
      </c>
      <c r="J2" s="212"/>
      <c r="K2" s="212"/>
      <c r="L2" s="212"/>
      <c r="M2" s="212">
        <v>0</v>
      </c>
      <c r="N2" s="209" t="s">
        <v>69</v>
      </c>
      <c r="O2" s="212">
        <v>0</v>
      </c>
      <c r="P2" s="176" t="s">
        <v>70</v>
      </c>
      <c r="Q2" s="235">
        <v>0.27</v>
      </c>
      <c r="R2" s="236">
        <f>O2*1.27</f>
        <v>0</v>
      </c>
      <c r="S2" s="212">
        <v>0</v>
      </c>
      <c r="T2" s="209" t="s">
        <v>133</v>
      </c>
      <c r="U2" s="227">
        <f>S2*F2</f>
        <v>0</v>
      </c>
      <c r="V2" s="230">
        <v>0</v>
      </c>
      <c r="W2" s="232" t="s">
        <v>71</v>
      </c>
    </row>
    <row r="3" spans="1:23" ht="15" thickBot="1" x14ac:dyDescent="0.35">
      <c r="A3" s="238"/>
      <c r="B3" s="186"/>
      <c r="C3" s="233"/>
      <c r="D3" s="242"/>
      <c r="E3" s="225"/>
      <c r="F3" s="160"/>
      <c r="G3" s="163"/>
      <c r="H3" s="31" t="s">
        <v>46</v>
      </c>
      <c r="I3" s="208"/>
      <c r="J3" s="118"/>
      <c r="K3" s="118"/>
      <c r="L3" s="118"/>
      <c r="M3" s="118"/>
      <c r="N3" s="130"/>
      <c r="O3" s="118"/>
      <c r="P3" s="173"/>
      <c r="Q3" s="109"/>
      <c r="R3" s="109"/>
      <c r="S3" s="118"/>
      <c r="T3" s="130"/>
      <c r="U3" s="228"/>
      <c r="V3" s="230"/>
      <c r="W3" s="214"/>
    </row>
    <row r="4" spans="1:23" ht="15" thickBot="1" x14ac:dyDescent="0.35">
      <c r="A4" s="238"/>
      <c r="B4" s="186"/>
      <c r="C4" s="233"/>
      <c r="D4" s="242"/>
      <c r="E4" s="225"/>
      <c r="F4" s="160"/>
      <c r="G4" s="163"/>
      <c r="H4" s="32" t="s">
        <v>42</v>
      </c>
      <c r="I4" s="208"/>
      <c r="J4" s="118"/>
      <c r="K4" s="118"/>
      <c r="L4" s="118"/>
      <c r="M4" s="118"/>
      <c r="N4" s="130"/>
      <c r="O4" s="118"/>
      <c r="P4" s="173"/>
      <c r="Q4" s="109"/>
      <c r="R4" s="109"/>
      <c r="S4" s="118"/>
      <c r="T4" s="130"/>
      <c r="U4" s="228"/>
      <c r="V4" s="230"/>
      <c r="W4" s="214"/>
    </row>
    <row r="5" spans="1:23" ht="15" thickBot="1" x14ac:dyDescent="0.35">
      <c r="A5" s="238"/>
      <c r="B5" s="186"/>
      <c r="C5" s="233"/>
      <c r="D5" s="242"/>
      <c r="E5" s="225"/>
      <c r="F5" s="160"/>
      <c r="G5" s="163"/>
      <c r="H5" s="31" t="s">
        <v>24</v>
      </c>
      <c r="I5" s="208"/>
      <c r="J5" s="118"/>
      <c r="K5" s="118"/>
      <c r="L5" s="118"/>
      <c r="M5" s="118"/>
      <c r="N5" s="130"/>
      <c r="O5" s="118"/>
      <c r="P5" s="173"/>
      <c r="Q5" s="109"/>
      <c r="R5" s="109"/>
      <c r="S5" s="118"/>
      <c r="T5" s="130"/>
      <c r="U5" s="228"/>
      <c r="V5" s="230"/>
      <c r="W5" s="214"/>
    </row>
    <row r="6" spans="1:23" ht="15" thickBot="1" x14ac:dyDescent="0.35">
      <c r="A6" s="238"/>
      <c r="B6" s="186"/>
      <c r="C6" s="233"/>
      <c r="D6" s="242"/>
      <c r="E6" s="225"/>
      <c r="F6" s="160"/>
      <c r="G6" s="163"/>
      <c r="H6" s="32" t="s">
        <v>37</v>
      </c>
      <c r="I6" s="208"/>
      <c r="J6" s="118"/>
      <c r="K6" s="118"/>
      <c r="L6" s="118"/>
      <c r="M6" s="118"/>
      <c r="N6" s="130"/>
      <c r="O6" s="118"/>
      <c r="P6" s="173"/>
      <c r="Q6" s="109"/>
      <c r="R6" s="109"/>
      <c r="S6" s="118"/>
      <c r="T6" s="130"/>
      <c r="U6" s="228"/>
      <c r="V6" s="230"/>
      <c r="W6" s="214"/>
    </row>
    <row r="7" spans="1:23" ht="15" thickBot="1" x14ac:dyDescent="0.35">
      <c r="A7" s="238"/>
      <c r="B7" s="186"/>
      <c r="C7" s="233"/>
      <c r="D7" s="242"/>
      <c r="E7" s="225"/>
      <c r="F7" s="160"/>
      <c r="G7" s="163"/>
      <c r="H7" s="31" t="s">
        <v>12</v>
      </c>
      <c r="I7" s="208"/>
      <c r="J7" s="118"/>
      <c r="K7" s="118"/>
      <c r="L7" s="118"/>
      <c r="M7" s="118"/>
      <c r="N7" s="130"/>
      <c r="O7" s="118"/>
      <c r="P7" s="173"/>
      <c r="Q7" s="109"/>
      <c r="R7" s="109"/>
      <c r="S7" s="118"/>
      <c r="T7" s="130"/>
      <c r="U7" s="228"/>
      <c r="V7" s="230"/>
      <c r="W7" s="214"/>
    </row>
    <row r="8" spans="1:23" ht="15" thickBot="1" x14ac:dyDescent="0.35">
      <c r="A8" s="238"/>
      <c r="B8" s="186"/>
      <c r="C8" s="233"/>
      <c r="D8" s="242"/>
      <c r="E8" s="225"/>
      <c r="F8" s="160"/>
      <c r="G8" s="163"/>
      <c r="H8" s="32" t="s">
        <v>13</v>
      </c>
      <c r="I8" s="208"/>
      <c r="J8" s="118"/>
      <c r="K8" s="118"/>
      <c r="L8" s="118"/>
      <c r="M8" s="118"/>
      <c r="N8" s="130"/>
      <c r="O8" s="118"/>
      <c r="P8" s="173"/>
      <c r="Q8" s="109"/>
      <c r="R8" s="109"/>
      <c r="S8" s="118"/>
      <c r="T8" s="130"/>
      <c r="U8" s="228"/>
      <c r="V8" s="230"/>
      <c r="W8" s="214"/>
    </row>
    <row r="9" spans="1:23" x14ac:dyDescent="0.3">
      <c r="A9" s="238"/>
      <c r="B9" s="186"/>
      <c r="C9" s="233"/>
      <c r="D9" s="242"/>
      <c r="E9" s="234"/>
      <c r="F9" s="160"/>
      <c r="G9" s="170"/>
      <c r="H9" s="31" t="s">
        <v>20</v>
      </c>
      <c r="I9" s="208"/>
      <c r="J9" s="119"/>
      <c r="K9" s="119"/>
      <c r="L9" s="119"/>
      <c r="M9" s="119"/>
      <c r="N9" s="130"/>
      <c r="O9" s="119"/>
      <c r="P9" s="173"/>
      <c r="Q9" s="132"/>
      <c r="R9" s="132"/>
      <c r="S9" s="118"/>
      <c r="T9" s="130"/>
      <c r="U9" s="229"/>
      <c r="V9" s="231"/>
      <c r="W9" s="214"/>
    </row>
    <row r="10" spans="1:23" ht="15" thickBot="1" x14ac:dyDescent="0.35">
      <c r="A10" s="238"/>
      <c r="B10" s="186"/>
      <c r="C10" s="233" t="s">
        <v>128</v>
      </c>
      <c r="D10" s="242"/>
      <c r="E10" s="224" t="s">
        <v>95</v>
      </c>
      <c r="F10" s="160">
        <v>18000</v>
      </c>
      <c r="G10" s="162" t="s">
        <v>93</v>
      </c>
      <c r="H10" s="32" t="s">
        <v>41</v>
      </c>
      <c r="I10" s="121">
        <v>65.7</v>
      </c>
      <c r="J10" s="117"/>
      <c r="K10" s="117"/>
      <c r="L10" s="117"/>
      <c r="M10" s="117">
        <v>0</v>
      </c>
      <c r="N10" s="129" t="s">
        <v>69</v>
      </c>
      <c r="O10" s="117">
        <v>0</v>
      </c>
      <c r="P10" s="172" t="s">
        <v>70</v>
      </c>
      <c r="Q10" s="131">
        <v>0.27</v>
      </c>
      <c r="R10" s="108">
        <f>O10*1.27</f>
        <v>0</v>
      </c>
      <c r="S10" s="127">
        <v>0</v>
      </c>
      <c r="T10" s="129" t="s">
        <v>133</v>
      </c>
      <c r="U10" s="108">
        <f>S10*F10</f>
        <v>0</v>
      </c>
      <c r="V10" s="219">
        <v>0</v>
      </c>
      <c r="W10" s="213" t="s">
        <v>71</v>
      </c>
    </row>
    <row r="11" spans="1:23" ht="15" thickBot="1" x14ac:dyDescent="0.35">
      <c r="A11" s="238"/>
      <c r="B11" s="186"/>
      <c r="C11" s="233"/>
      <c r="D11" s="242"/>
      <c r="E11" s="225"/>
      <c r="F11" s="160"/>
      <c r="G11" s="163"/>
      <c r="H11" s="31" t="s">
        <v>87</v>
      </c>
      <c r="I11" s="122"/>
      <c r="J11" s="118"/>
      <c r="K11" s="118"/>
      <c r="L11" s="118"/>
      <c r="M11" s="118"/>
      <c r="N11" s="130"/>
      <c r="O11" s="118"/>
      <c r="P11" s="173"/>
      <c r="Q11" s="109"/>
      <c r="R11" s="109"/>
      <c r="S11" s="127"/>
      <c r="T11" s="130"/>
      <c r="U11" s="109"/>
      <c r="V11" s="220"/>
      <c r="W11" s="214"/>
    </row>
    <row r="12" spans="1:23" ht="15" thickBot="1" x14ac:dyDescent="0.35">
      <c r="A12" s="238"/>
      <c r="B12" s="186"/>
      <c r="C12" s="233"/>
      <c r="D12" s="242"/>
      <c r="E12" s="225"/>
      <c r="F12" s="160"/>
      <c r="G12" s="163"/>
      <c r="H12" s="32" t="s">
        <v>43</v>
      </c>
      <c r="I12" s="122"/>
      <c r="J12" s="118"/>
      <c r="K12" s="118"/>
      <c r="L12" s="118"/>
      <c r="M12" s="118"/>
      <c r="N12" s="130"/>
      <c r="O12" s="118"/>
      <c r="P12" s="173"/>
      <c r="Q12" s="109"/>
      <c r="R12" s="109"/>
      <c r="S12" s="127"/>
      <c r="T12" s="130"/>
      <c r="U12" s="109"/>
      <c r="V12" s="220"/>
      <c r="W12" s="214"/>
    </row>
    <row r="13" spans="1:23" ht="15" thickBot="1" x14ac:dyDescent="0.35">
      <c r="A13" s="238"/>
      <c r="B13" s="186"/>
      <c r="C13" s="233"/>
      <c r="D13" s="242"/>
      <c r="E13" s="225"/>
      <c r="F13" s="160"/>
      <c r="G13" s="163"/>
      <c r="H13" s="31" t="s">
        <v>30</v>
      </c>
      <c r="I13" s="122"/>
      <c r="J13" s="118"/>
      <c r="K13" s="118"/>
      <c r="L13" s="118"/>
      <c r="M13" s="118"/>
      <c r="N13" s="130"/>
      <c r="O13" s="118"/>
      <c r="P13" s="173"/>
      <c r="Q13" s="109"/>
      <c r="R13" s="109"/>
      <c r="S13" s="127"/>
      <c r="T13" s="130"/>
      <c r="U13" s="109"/>
      <c r="V13" s="220"/>
      <c r="W13" s="214"/>
    </row>
    <row r="14" spans="1:23" ht="15" thickBot="1" x14ac:dyDescent="0.35">
      <c r="A14" s="238"/>
      <c r="B14" s="186"/>
      <c r="C14" s="233"/>
      <c r="D14" s="242"/>
      <c r="E14" s="225"/>
      <c r="F14" s="160"/>
      <c r="G14" s="163"/>
      <c r="H14" s="32" t="s">
        <v>37</v>
      </c>
      <c r="I14" s="122"/>
      <c r="J14" s="118"/>
      <c r="K14" s="118"/>
      <c r="L14" s="118"/>
      <c r="M14" s="118"/>
      <c r="N14" s="130"/>
      <c r="O14" s="118"/>
      <c r="P14" s="173"/>
      <c r="Q14" s="109"/>
      <c r="R14" s="109"/>
      <c r="S14" s="127"/>
      <c r="T14" s="130"/>
      <c r="U14" s="109"/>
      <c r="V14" s="220"/>
      <c r="W14" s="214"/>
    </row>
    <row r="15" spans="1:23" ht="15" thickBot="1" x14ac:dyDescent="0.35">
      <c r="A15" s="238"/>
      <c r="B15" s="186"/>
      <c r="C15" s="233"/>
      <c r="D15" s="242"/>
      <c r="E15" s="225"/>
      <c r="F15" s="160"/>
      <c r="G15" s="163"/>
      <c r="H15" s="31" t="s">
        <v>12</v>
      </c>
      <c r="I15" s="122"/>
      <c r="J15" s="118"/>
      <c r="K15" s="118"/>
      <c r="L15" s="118"/>
      <c r="M15" s="118"/>
      <c r="N15" s="130"/>
      <c r="O15" s="118"/>
      <c r="P15" s="173"/>
      <c r="Q15" s="109"/>
      <c r="R15" s="109"/>
      <c r="S15" s="127"/>
      <c r="T15" s="130"/>
      <c r="U15" s="109"/>
      <c r="V15" s="220"/>
      <c r="W15" s="214"/>
    </row>
    <row r="16" spans="1:23" ht="15" thickBot="1" x14ac:dyDescent="0.35">
      <c r="A16" s="238"/>
      <c r="B16" s="186"/>
      <c r="C16" s="233"/>
      <c r="D16" s="242"/>
      <c r="E16" s="225"/>
      <c r="F16" s="160"/>
      <c r="G16" s="163"/>
      <c r="H16" s="32" t="s">
        <v>13</v>
      </c>
      <c r="I16" s="122"/>
      <c r="J16" s="118"/>
      <c r="K16" s="118"/>
      <c r="L16" s="118"/>
      <c r="M16" s="118"/>
      <c r="N16" s="130"/>
      <c r="O16" s="118"/>
      <c r="P16" s="173"/>
      <c r="Q16" s="109"/>
      <c r="R16" s="109"/>
      <c r="S16" s="127"/>
      <c r="T16" s="130"/>
      <c r="U16" s="109"/>
      <c r="V16" s="220"/>
      <c r="W16" s="214"/>
    </row>
    <row r="17" spans="1:23" x14ac:dyDescent="0.3">
      <c r="A17" s="238"/>
      <c r="B17" s="186"/>
      <c r="C17" s="233"/>
      <c r="D17" s="242"/>
      <c r="E17" s="234"/>
      <c r="F17" s="160"/>
      <c r="G17" s="170"/>
      <c r="H17" s="31" t="s">
        <v>20</v>
      </c>
      <c r="I17" s="123"/>
      <c r="J17" s="119"/>
      <c r="K17" s="119"/>
      <c r="L17" s="119"/>
      <c r="M17" s="119"/>
      <c r="N17" s="130"/>
      <c r="O17" s="119"/>
      <c r="P17" s="173"/>
      <c r="Q17" s="132"/>
      <c r="R17" s="132"/>
      <c r="S17" s="127"/>
      <c r="T17" s="130"/>
      <c r="U17" s="132"/>
      <c r="V17" s="221"/>
      <c r="W17" s="214"/>
    </row>
    <row r="18" spans="1:23" ht="15" thickBot="1" x14ac:dyDescent="0.35">
      <c r="A18" s="238"/>
      <c r="B18" s="186"/>
      <c r="C18" s="222" t="s">
        <v>129</v>
      </c>
      <c r="D18" s="242"/>
      <c r="E18" s="224" t="s">
        <v>96</v>
      </c>
      <c r="F18" s="160">
        <v>210</v>
      </c>
      <c r="G18" s="162" t="s">
        <v>93</v>
      </c>
      <c r="H18" s="32" t="s">
        <v>44</v>
      </c>
      <c r="I18" s="121">
        <v>1.3</v>
      </c>
      <c r="J18" s="117"/>
      <c r="K18" s="117"/>
      <c r="L18" s="117"/>
      <c r="M18" s="117">
        <v>0</v>
      </c>
      <c r="N18" s="129" t="s">
        <v>69</v>
      </c>
      <c r="O18" s="117">
        <v>0</v>
      </c>
      <c r="P18" s="172" t="s">
        <v>70</v>
      </c>
      <c r="Q18" s="131">
        <v>0.27</v>
      </c>
      <c r="R18" s="108">
        <f>O18*1.27</f>
        <v>0</v>
      </c>
      <c r="S18" s="117">
        <v>0</v>
      </c>
      <c r="T18" s="129" t="s">
        <v>133</v>
      </c>
      <c r="U18" s="108">
        <f>S18*F18</f>
        <v>0</v>
      </c>
      <c r="V18" s="128">
        <v>0</v>
      </c>
      <c r="W18" s="213" t="s">
        <v>71</v>
      </c>
    </row>
    <row r="19" spans="1:23" ht="15" thickBot="1" x14ac:dyDescent="0.35">
      <c r="A19" s="238"/>
      <c r="B19" s="186"/>
      <c r="C19" s="222"/>
      <c r="D19" s="242"/>
      <c r="E19" s="225"/>
      <c r="F19" s="160"/>
      <c r="G19" s="163"/>
      <c r="H19" s="31" t="s">
        <v>45</v>
      </c>
      <c r="I19" s="122"/>
      <c r="J19" s="118"/>
      <c r="K19" s="118"/>
      <c r="L19" s="118"/>
      <c r="M19" s="118"/>
      <c r="N19" s="130"/>
      <c r="O19" s="118"/>
      <c r="P19" s="173"/>
      <c r="Q19" s="109"/>
      <c r="R19" s="109"/>
      <c r="S19" s="118"/>
      <c r="T19" s="130"/>
      <c r="U19" s="109"/>
      <c r="V19" s="217"/>
      <c r="W19" s="214"/>
    </row>
    <row r="20" spans="1:23" ht="15" thickBot="1" x14ac:dyDescent="0.35">
      <c r="A20" s="238"/>
      <c r="B20" s="186"/>
      <c r="C20" s="222"/>
      <c r="D20" s="242"/>
      <c r="E20" s="225"/>
      <c r="F20" s="160"/>
      <c r="G20" s="163"/>
      <c r="H20" s="32" t="s">
        <v>47</v>
      </c>
      <c r="I20" s="122"/>
      <c r="J20" s="118"/>
      <c r="K20" s="118"/>
      <c r="L20" s="118"/>
      <c r="M20" s="118"/>
      <c r="N20" s="130"/>
      <c r="O20" s="118"/>
      <c r="P20" s="173"/>
      <c r="Q20" s="109"/>
      <c r="R20" s="109"/>
      <c r="S20" s="118"/>
      <c r="T20" s="130"/>
      <c r="U20" s="109"/>
      <c r="V20" s="217"/>
      <c r="W20" s="214"/>
    </row>
    <row r="21" spans="1:23" ht="15" thickBot="1" x14ac:dyDescent="0.35">
      <c r="A21" s="238"/>
      <c r="B21" s="186"/>
      <c r="C21" s="222"/>
      <c r="D21" s="242"/>
      <c r="E21" s="225"/>
      <c r="F21" s="160"/>
      <c r="G21" s="163"/>
      <c r="H21" s="31" t="s">
        <v>48</v>
      </c>
      <c r="I21" s="122"/>
      <c r="J21" s="118"/>
      <c r="K21" s="118"/>
      <c r="L21" s="118"/>
      <c r="M21" s="118"/>
      <c r="N21" s="130"/>
      <c r="O21" s="118"/>
      <c r="P21" s="173"/>
      <c r="Q21" s="109"/>
      <c r="R21" s="109"/>
      <c r="S21" s="118"/>
      <c r="T21" s="130"/>
      <c r="U21" s="109"/>
      <c r="V21" s="217"/>
      <c r="W21" s="214"/>
    </row>
    <row r="22" spans="1:23" ht="15" thickBot="1" x14ac:dyDescent="0.35">
      <c r="A22" s="238"/>
      <c r="B22" s="186"/>
      <c r="C22" s="222"/>
      <c r="D22" s="242"/>
      <c r="E22" s="225"/>
      <c r="F22" s="160"/>
      <c r="G22" s="163"/>
      <c r="H22" s="32" t="s">
        <v>37</v>
      </c>
      <c r="I22" s="122"/>
      <c r="J22" s="118"/>
      <c r="K22" s="118"/>
      <c r="L22" s="118"/>
      <c r="M22" s="118"/>
      <c r="N22" s="130"/>
      <c r="O22" s="118"/>
      <c r="P22" s="173"/>
      <c r="Q22" s="109"/>
      <c r="R22" s="109"/>
      <c r="S22" s="118"/>
      <c r="T22" s="130"/>
      <c r="U22" s="109"/>
      <c r="V22" s="217"/>
      <c r="W22" s="214"/>
    </row>
    <row r="23" spans="1:23" ht="15" thickBot="1" x14ac:dyDescent="0.35">
      <c r="A23" s="238"/>
      <c r="B23" s="186"/>
      <c r="C23" s="222"/>
      <c r="D23" s="242"/>
      <c r="E23" s="225"/>
      <c r="F23" s="160"/>
      <c r="G23" s="163"/>
      <c r="H23" s="31" t="s">
        <v>49</v>
      </c>
      <c r="I23" s="122"/>
      <c r="J23" s="118"/>
      <c r="K23" s="118"/>
      <c r="L23" s="118"/>
      <c r="M23" s="118"/>
      <c r="N23" s="130"/>
      <c r="O23" s="118"/>
      <c r="P23" s="173"/>
      <c r="Q23" s="109"/>
      <c r="R23" s="109"/>
      <c r="S23" s="118"/>
      <c r="T23" s="130"/>
      <c r="U23" s="109"/>
      <c r="V23" s="217"/>
      <c r="W23" s="214"/>
    </row>
    <row r="24" spans="1:23" ht="15" thickBot="1" x14ac:dyDescent="0.35">
      <c r="A24" s="239"/>
      <c r="B24" s="187"/>
      <c r="C24" s="223"/>
      <c r="D24" s="243"/>
      <c r="E24" s="226"/>
      <c r="F24" s="161"/>
      <c r="G24" s="164"/>
      <c r="H24" s="33" t="s">
        <v>20</v>
      </c>
      <c r="I24" s="124"/>
      <c r="J24" s="120"/>
      <c r="K24" s="120"/>
      <c r="L24" s="120"/>
      <c r="M24" s="120"/>
      <c r="N24" s="216"/>
      <c r="O24" s="120"/>
      <c r="P24" s="218"/>
      <c r="Q24" s="110"/>
      <c r="R24" s="110"/>
      <c r="S24" s="120"/>
      <c r="T24" s="216"/>
      <c r="U24" s="110"/>
      <c r="V24" s="217"/>
      <c r="W24" s="215"/>
    </row>
    <row r="27" spans="1:23" ht="55.8" thickBot="1" x14ac:dyDescent="0.35">
      <c r="B27" s="15" t="s">
        <v>107</v>
      </c>
      <c r="C27" s="16" t="s">
        <v>150</v>
      </c>
      <c r="D27" s="15" t="s">
        <v>67</v>
      </c>
    </row>
    <row r="28" spans="1:23" x14ac:dyDescent="0.3">
      <c r="B28" s="14" t="s">
        <v>130</v>
      </c>
      <c r="C28" s="37">
        <f>O2*I2</f>
        <v>0</v>
      </c>
      <c r="D28" s="111">
        <f>SUM(C28:C30)</f>
        <v>0</v>
      </c>
    </row>
    <row r="29" spans="1:23" x14ac:dyDescent="0.3">
      <c r="B29" s="14" t="s">
        <v>131</v>
      </c>
      <c r="C29" s="37">
        <f>O10*I10</f>
        <v>0</v>
      </c>
      <c r="D29" s="112"/>
      <c r="E29" s="38" t="s">
        <v>152</v>
      </c>
    </row>
    <row r="30" spans="1:23" ht="15" thickBot="1" x14ac:dyDescent="0.35">
      <c r="B30" s="14" t="s">
        <v>132</v>
      </c>
      <c r="C30" s="37">
        <f>O18*I18</f>
        <v>0</v>
      </c>
      <c r="D30" s="113"/>
    </row>
    <row r="31" spans="1:23" x14ac:dyDescent="0.3">
      <c r="B31" s="17"/>
      <c r="C31" s="18"/>
      <c r="D31" s="19"/>
    </row>
    <row r="32" spans="1:23" x14ac:dyDescent="0.3">
      <c r="B32" s="17"/>
      <c r="C32" s="18"/>
      <c r="D32" s="19"/>
    </row>
    <row r="33" spans="2:4" ht="18" x14ac:dyDescent="0.35">
      <c r="B33" s="64" t="s">
        <v>154</v>
      </c>
      <c r="C33" s="18"/>
      <c r="D33" s="19"/>
    </row>
    <row r="34" spans="2:4" ht="18" x14ac:dyDescent="0.35">
      <c r="B34" s="64" t="s">
        <v>153</v>
      </c>
    </row>
  </sheetData>
  <protectedRanges>
    <protectedRange algorithmName="SHA-512" hashValue="xs6NnHgGg8HOIag1F4kBvfM469PaSUwnyeGcFTi0wyxDD27lau8ip9ZZXlYI2JWz8AcUu3aAkwSEYLSxhXHbnQ==" saltValue="FaoTuW1cMvrPtYJqcx3hEQ==" spinCount="100000" sqref="E1" name="Tartomány1"/>
    <protectedRange algorithmName="SHA-512" hashValue="xs6NnHgGg8HOIag1F4kBvfM469PaSUwnyeGcFTi0wyxDD27lau8ip9ZZXlYI2JWz8AcUu3aAkwSEYLSxhXHbnQ==" saltValue="FaoTuW1cMvrPtYJqcx3hEQ==" spinCount="100000" sqref="L1" name="Tartomány1_1"/>
    <protectedRange algorithmName="SHA-512" hashValue="xs6NnHgGg8HOIag1F4kBvfM469PaSUwnyeGcFTi0wyxDD27lau8ip9ZZXlYI2JWz8AcUu3aAkwSEYLSxhXHbnQ==" saltValue="FaoTuW1cMvrPtYJqcx3hEQ==" spinCount="100000" sqref="D1" name="Tartomány1_1_1"/>
  </protectedRanges>
  <customSheetViews>
    <customSheetView guid="{312AEEB9-832A-4BF7-87D3-C99A22BFCC1F}" scale="60">
      <pane xSplit="7" ySplit="7" topLeftCell="H8" activePane="bottomRight" state="frozen"/>
      <selection pane="bottomRight" activeCell="H27" sqref="H27"/>
      <pageMargins left="0.7" right="0.7" top="0.75" bottom="0.75" header="0.3" footer="0.3"/>
    </customSheetView>
  </customSheetViews>
  <mergeCells count="62">
    <mergeCell ref="A2:A24"/>
    <mergeCell ref="B2:B24"/>
    <mergeCell ref="C2:C9"/>
    <mergeCell ref="D2:D24"/>
    <mergeCell ref="E2:E9"/>
    <mergeCell ref="U2:U9"/>
    <mergeCell ref="V2:V9"/>
    <mergeCell ref="W2:W9"/>
    <mergeCell ref="C10:C17"/>
    <mergeCell ref="E10:E17"/>
    <mergeCell ref="F10:F17"/>
    <mergeCell ref="G10:G17"/>
    <mergeCell ref="J10:J17"/>
    <mergeCell ref="K10:K17"/>
    <mergeCell ref="L10:L17"/>
    <mergeCell ref="O2:O9"/>
    <mergeCell ref="P2:P9"/>
    <mergeCell ref="Q2:Q9"/>
    <mergeCell ref="R2:R9"/>
    <mergeCell ref="S2:S9"/>
    <mergeCell ref="T2:T9"/>
    <mergeCell ref="U10:U17"/>
    <mergeCell ref="V10:V17"/>
    <mergeCell ref="W10:W17"/>
    <mergeCell ref="C18:C24"/>
    <mergeCell ref="E18:E24"/>
    <mergeCell ref="F18:F24"/>
    <mergeCell ref="G18:G24"/>
    <mergeCell ref="J18:J24"/>
    <mergeCell ref="M10:M17"/>
    <mergeCell ref="N10:N17"/>
    <mergeCell ref="O10:O17"/>
    <mergeCell ref="P10:P17"/>
    <mergeCell ref="Q10:Q17"/>
    <mergeCell ref="R10:R17"/>
    <mergeCell ref="N18:N24"/>
    <mergeCell ref="O18:O24"/>
    <mergeCell ref="D28:D30"/>
    <mergeCell ref="W18:W24"/>
    <mergeCell ref="Q18:Q24"/>
    <mergeCell ref="R18:R24"/>
    <mergeCell ref="S18:S24"/>
    <mergeCell ref="T18:T24"/>
    <mergeCell ref="U18:U24"/>
    <mergeCell ref="V18:V24"/>
    <mergeCell ref="K18:K24"/>
    <mergeCell ref="L18:L24"/>
    <mergeCell ref="M18:M24"/>
    <mergeCell ref="P18:P24"/>
    <mergeCell ref="B1:C1"/>
    <mergeCell ref="I2:I9"/>
    <mergeCell ref="I10:I17"/>
    <mergeCell ref="I18:I24"/>
    <mergeCell ref="T10:T17"/>
    <mergeCell ref="S10:S17"/>
    <mergeCell ref="N2:N9"/>
    <mergeCell ref="F2:F9"/>
    <mergeCell ref="G2:G9"/>
    <mergeCell ref="J2:J9"/>
    <mergeCell ref="K2:K9"/>
    <mergeCell ref="L2:L9"/>
    <mergeCell ref="M2:M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W28"/>
  <sheetViews>
    <sheetView zoomScale="60" zoomScaleNormal="60" workbookViewId="0">
      <selection activeCell="H11" sqref="H11"/>
    </sheetView>
  </sheetViews>
  <sheetFormatPr defaultRowHeight="14.4" x14ac:dyDescent="0.3"/>
  <cols>
    <col min="2" max="2" width="15.6640625" customWidth="1"/>
    <col min="3" max="3" width="25.33203125" customWidth="1"/>
    <col min="4" max="4" width="13" customWidth="1"/>
    <col min="5" max="5" width="13.109375" customWidth="1"/>
    <col min="6" max="7" width="15.33203125" customWidth="1"/>
    <col min="8" max="8" width="46.44140625" customWidth="1"/>
    <col min="9" max="9" width="23.88671875" style="2" customWidth="1"/>
    <col min="11" max="11" width="12.6640625" customWidth="1"/>
    <col min="12" max="12" width="28" customWidth="1"/>
    <col min="13" max="13" width="13.6640625" customWidth="1"/>
    <col min="14" max="14" width="11.6640625" customWidth="1"/>
    <col min="15" max="15" width="13.33203125" customWidth="1"/>
    <col min="16" max="16" width="13.6640625" customWidth="1"/>
    <col min="18" max="18" width="14" customWidth="1"/>
    <col min="19" max="20" width="14" style="2" customWidth="1"/>
    <col min="21" max="21" width="14.5546875" customWidth="1"/>
    <col min="22" max="22" width="18.109375" customWidth="1"/>
    <col min="23" max="23" width="12.109375" customWidth="1"/>
  </cols>
  <sheetData>
    <row r="1" spans="1:23" ht="111" thickBot="1" x14ac:dyDescent="0.35">
      <c r="A1" s="20" t="s">
        <v>0</v>
      </c>
      <c r="B1" s="135" t="s">
        <v>1</v>
      </c>
      <c r="C1" s="136"/>
      <c r="D1" s="65" t="s">
        <v>156</v>
      </c>
      <c r="E1" s="62"/>
      <c r="F1" s="21" t="s">
        <v>92</v>
      </c>
      <c r="G1" s="36" t="s">
        <v>100</v>
      </c>
      <c r="H1" s="36" t="s">
        <v>91</v>
      </c>
      <c r="I1" s="23" t="s">
        <v>135</v>
      </c>
      <c r="J1" s="24" t="s">
        <v>2</v>
      </c>
      <c r="K1" s="25" t="s">
        <v>3</v>
      </c>
      <c r="L1" s="50" t="s">
        <v>155</v>
      </c>
      <c r="M1" s="26" t="s">
        <v>64</v>
      </c>
      <c r="N1" s="25" t="s">
        <v>99</v>
      </c>
      <c r="O1" s="26" t="s">
        <v>120</v>
      </c>
      <c r="P1" s="25" t="s">
        <v>99</v>
      </c>
      <c r="Q1" s="25" t="s">
        <v>4</v>
      </c>
      <c r="R1" s="25" t="s">
        <v>62</v>
      </c>
      <c r="S1" s="26" t="s">
        <v>64</v>
      </c>
      <c r="T1" s="25" t="s">
        <v>99</v>
      </c>
      <c r="U1" s="25" t="s">
        <v>60</v>
      </c>
      <c r="V1" s="25" t="s">
        <v>99</v>
      </c>
      <c r="W1" s="28" t="s">
        <v>67</v>
      </c>
    </row>
    <row r="2" spans="1:23" x14ac:dyDescent="0.3">
      <c r="A2" s="264" t="s">
        <v>50</v>
      </c>
      <c r="B2" s="268" t="s">
        <v>51</v>
      </c>
      <c r="C2" s="272" t="s">
        <v>138</v>
      </c>
      <c r="D2" s="273">
        <v>19000000</v>
      </c>
      <c r="E2" s="244" t="s">
        <v>84</v>
      </c>
      <c r="F2" s="210">
        <v>37500</v>
      </c>
      <c r="G2" s="211" t="s">
        <v>93</v>
      </c>
      <c r="H2" s="30" t="s">
        <v>7</v>
      </c>
      <c r="I2" s="245">
        <v>35.4</v>
      </c>
      <c r="J2" s="212"/>
      <c r="K2" s="212"/>
      <c r="L2" s="212"/>
      <c r="M2" s="212">
        <v>0</v>
      </c>
      <c r="N2" s="209" t="s">
        <v>136</v>
      </c>
      <c r="O2" s="262">
        <v>0</v>
      </c>
      <c r="P2" s="209" t="s">
        <v>66</v>
      </c>
      <c r="Q2" s="235">
        <v>0.27</v>
      </c>
      <c r="R2" s="236">
        <f>O2*1.27</f>
        <v>0</v>
      </c>
      <c r="S2" s="247">
        <v>0</v>
      </c>
      <c r="T2" s="176" t="s">
        <v>102</v>
      </c>
      <c r="U2" s="236">
        <f>O2*S2</f>
        <v>0</v>
      </c>
      <c r="V2" s="236" t="s">
        <v>63</v>
      </c>
      <c r="W2" s="232">
        <f>U2*F2</f>
        <v>0</v>
      </c>
    </row>
    <row r="3" spans="1:23" x14ac:dyDescent="0.3">
      <c r="A3" s="265"/>
      <c r="B3" s="269"/>
      <c r="C3" s="259"/>
      <c r="D3" s="274"/>
      <c r="E3" s="225"/>
      <c r="F3" s="160"/>
      <c r="G3" s="163"/>
      <c r="H3" s="31" t="s">
        <v>8</v>
      </c>
      <c r="I3" s="208"/>
      <c r="J3" s="118"/>
      <c r="K3" s="118"/>
      <c r="L3" s="118"/>
      <c r="M3" s="118"/>
      <c r="N3" s="130"/>
      <c r="O3" s="253"/>
      <c r="P3" s="130"/>
      <c r="Q3" s="109"/>
      <c r="R3" s="109"/>
      <c r="S3" s="248"/>
      <c r="T3" s="173"/>
      <c r="U3" s="109"/>
      <c r="V3" s="109"/>
      <c r="W3" s="214"/>
    </row>
    <row r="4" spans="1:23" x14ac:dyDescent="0.3">
      <c r="A4" s="265"/>
      <c r="B4" s="269"/>
      <c r="C4" s="259"/>
      <c r="D4" s="274"/>
      <c r="E4" s="225"/>
      <c r="F4" s="160"/>
      <c r="G4" s="163"/>
      <c r="H4" s="32" t="s">
        <v>9</v>
      </c>
      <c r="I4" s="208"/>
      <c r="J4" s="118"/>
      <c r="K4" s="118"/>
      <c r="L4" s="118"/>
      <c r="M4" s="118"/>
      <c r="N4" s="130"/>
      <c r="O4" s="253"/>
      <c r="P4" s="130"/>
      <c r="Q4" s="109"/>
      <c r="R4" s="109"/>
      <c r="S4" s="248"/>
      <c r="T4" s="173"/>
      <c r="U4" s="109"/>
      <c r="V4" s="109"/>
      <c r="W4" s="214"/>
    </row>
    <row r="5" spans="1:23" x14ac:dyDescent="0.3">
      <c r="A5" s="265"/>
      <c r="B5" s="269"/>
      <c r="C5" s="259"/>
      <c r="D5" s="274"/>
      <c r="E5" s="225"/>
      <c r="F5" s="160"/>
      <c r="G5" s="163"/>
      <c r="H5" s="31" t="s">
        <v>10</v>
      </c>
      <c r="I5" s="208"/>
      <c r="J5" s="118"/>
      <c r="K5" s="118"/>
      <c r="L5" s="118"/>
      <c r="M5" s="118"/>
      <c r="N5" s="130"/>
      <c r="O5" s="253"/>
      <c r="P5" s="130"/>
      <c r="Q5" s="109"/>
      <c r="R5" s="109"/>
      <c r="S5" s="248"/>
      <c r="T5" s="173"/>
      <c r="U5" s="109"/>
      <c r="V5" s="109"/>
      <c r="W5" s="214"/>
    </row>
    <row r="6" spans="1:23" x14ac:dyDescent="0.3">
      <c r="A6" s="265"/>
      <c r="B6" s="269"/>
      <c r="C6" s="259"/>
      <c r="D6" s="274"/>
      <c r="E6" s="225"/>
      <c r="F6" s="160"/>
      <c r="G6" s="163"/>
      <c r="H6" s="32" t="s">
        <v>11</v>
      </c>
      <c r="I6" s="208"/>
      <c r="J6" s="118"/>
      <c r="K6" s="118"/>
      <c r="L6" s="118"/>
      <c r="M6" s="118"/>
      <c r="N6" s="130"/>
      <c r="O6" s="253"/>
      <c r="P6" s="130"/>
      <c r="Q6" s="109"/>
      <c r="R6" s="109"/>
      <c r="S6" s="248"/>
      <c r="T6" s="173"/>
      <c r="U6" s="109"/>
      <c r="V6" s="109"/>
      <c r="W6" s="214"/>
    </row>
    <row r="7" spans="1:23" x14ac:dyDescent="0.3">
      <c r="A7" s="265"/>
      <c r="B7" s="269"/>
      <c r="C7" s="259"/>
      <c r="D7" s="274"/>
      <c r="E7" s="225"/>
      <c r="F7" s="160"/>
      <c r="G7" s="163"/>
      <c r="H7" s="31" t="s">
        <v>12</v>
      </c>
      <c r="I7" s="208"/>
      <c r="J7" s="118"/>
      <c r="K7" s="118"/>
      <c r="L7" s="118"/>
      <c r="M7" s="118"/>
      <c r="N7" s="130"/>
      <c r="O7" s="253"/>
      <c r="P7" s="130"/>
      <c r="Q7" s="109"/>
      <c r="R7" s="109"/>
      <c r="S7" s="248"/>
      <c r="T7" s="173"/>
      <c r="U7" s="109"/>
      <c r="V7" s="109"/>
      <c r="W7" s="214"/>
    </row>
    <row r="8" spans="1:23" x14ac:dyDescent="0.3">
      <c r="A8" s="265"/>
      <c r="B8" s="269"/>
      <c r="C8" s="259"/>
      <c r="D8" s="274"/>
      <c r="E8" s="225"/>
      <c r="F8" s="160"/>
      <c r="G8" s="163"/>
      <c r="H8" s="32" t="s">
        <v>52</v>
      </c>
      <c r="I8" s="208"/>
      <c r="J8" s="118"/>
      <c r="K8" s="118"/>
      <c r="L8" s="118"/>
      <c r="M8" s="118"/>
      <c r="N8" s="130"/>
      <c r="O8" s="253"/>
      <c r="P8" s="130"/>
      <c r="Q8" s="109"/>
      <c r="R8" s="109"/>
      <c r="S8" s="248"/>
      <c r="T8" s="173"/>
      <c r="U8" s="109"/>
      <c r="V8" s="109"/>
      <c r="W8" s="214"/>
    </row>
    <row r="9" spans="1:23" x14ac:dyDescent="0.3">
      <c r="A9" s="265"/>
      <c r="B9" s="269"/>
      <c r="C9" s="259"/>
      <c r="D9" s="274"/>
      <c r="E9" s="225"/>
      <c r="F9" s="160"/>
      <c r="G9" s="163"/>
      <c r="H9" s="31" t="s">
        <v>53</v>
      </c>
      <c r="I9" s="208"/>
      <c r="J9" s="118"/>
      <c r="K9" s="118"/>
      <c r="L9" s="118"/>
      <c r="M9" s="118"/>
      <c r="N9" s="130"/>
      <c r="O9" s="253"/>
      <c r="P9" s="130"/>
      <c r="Q9" s="109"/>
      <c r="R9" s="109"/>
      <c r="S9" s="248"/>
      <c r="T9" s="173"/>
      <c r="U9" s="109"/>
      <c r="V9" s="109"/>
      <c r="W9" s="214"/>
    </row>
    <row r="10" spans="1:23" ht="27.6" x14ac:dyDescent="0.3">
      <c r="A10" s="265"/>
      <c r="B10" s="269"/>
      <c r="C10" s="259"/>
      <c r="D10" s="274"/>
      <c r="E10" s="225"/>
      <c r="F10" s="160"/>
      <c r="G10" s="163"/>
      <c r="H10" s="31" t="s">
        <v>90</v>
      </c>
      <c r="I10" s="208"/>
      <c r="J10" s="118"/>
      <c r="K10" s="118"/>
      <c r="L10" s="118"/>
      <c r="M10" s="118"/>
      <c r="N10" s="130"/>
      <c r="O10" s="253"/>
      <c r="P10" s="130"/>
      <c r="Q10" s="109"/>
      <c r="R10" s="109"/>
      <c r="S10" s="248"/>
      <c r="T10" s="173"/>
      <c r="U10" s="109"/>
      <c r="V10" s="109"/>
      <c r="W10" s="214"/>
    </row>
    <row r="11" spans="1:23" ht="69" x14ac:dyDescent="0.3">
      <c r="A11" s="265"/>
      <c r="B11" s="269"/>
      <c r="C11" s="259"/>
      <c r="D11" s="274"/>
      <c r="E11" s="234"/>
      <c r="F11" s="160"/>
      <c r="G11" s="170"/>
      <c r="H11" s="35" t="s">
        <v>159</v>
      </c>
      <c r="I11" s="208"/>
      <c r="J11" s="119"/>
      <c r="K11" s="119"/>
      <c r="L11" s="119"/>
      <c r="M11" s="119"/>
      <c r="N11" s="171"/>
      <c r="O11" s="263"/>
      <c r="P11" s="171"/>
      <c r="Q11" s="132"/>
      <c r="R11" s="132"/>
      <c r="S11" s="249"/>
      <c r="T11" s="174"/>
      <c r="U11" s="132"/>
      <c r="V11" s="132"/>
      <c r="W11" s="258"/>
    </row>
    <row r="12" spans="1:23" x14ac:dyDescent="0.3">
      <c r="A12" s="265"/>
      <c r="B12" s="269"/>
      <c r="C12" s="259" t="s">
        <v>139</v>
      </c>
      <c r="D12" s="274"/>
      <c r="E12" s="224" t="s">
        <v>85</v>
      </c>
      <c r="F12" s="160">
        <v>52500</v>
      </c>
      <c r="G12" s="162" t="s">
        <v>94</v>
      </c>
      <c r="H12" s="31" t="s">
        <v>54</v>
      </c>
      <c r="I12" s="141">
        <v>34.6</v>
      </c>
      <c r="J12" s="117"/>
      <c r="K12" s="117"/>
      <c r="L12" s="117"/>
      <c r="M12" s="117">
        <v>0</v>
      </c>
      <c r="N12" s="129" t="s">
        <v>103</v>
      </c>
      <c r="O12" s="252">
        <v>0</v>
      </c>
      <c r="P12" s="255" t="s">
        <v>137</v>
      </c>
      <c r="Q12" s="131">
        <v>0.27</v>
      </c>
      <c r="R12" s="108">
        <f>O12*1.27</f>
        <v>0</v>
      </c>
      <c r="S12" s="250">
        <v>0</v>
      </c>
      <c r="T12" s="129" t="s">
        <v>125</v>
      </c>
      <c r="U12" s="108">
        <f>S12*O12</f>
        <v>0</v>
      </c>
      <c r="V12" s="108" t="s">
        <v>105</v>
      </c>
      <c r="W12" s="213">
        <f>U12*F12</f>
        <v>0</v>
      </c>
    </row>
    <row r="13" spans="1:23" x14ac:dyDescent="0.3">
      <c r="A13" s="265"/>
      <c r="B13" s="269"/>
      <c r="C13" s="259"/>
      <c r="D13" s="274"/>
      <c r="E13" s="225"/>
      <c r="F13" s="160"/>
      <c r="G13" s="163"/>
      <c r="H13" s="31" t="s">
        <v>55</v>
      </c>
      <c r="I13" s="142"/>
      <c r="J13" s="118"/>
      <c r="K13" s="118"/>
      <c r="L13" s="118"/>
      <c r="M13" s="118"/>
      <c r="N13" s="130"/>
      <c r="O13" s="253"/>
      <c r="P13" s="256"/>
      <c r="Q13" s="109"/>
      <c r="R13" s="109"/>
      <c r="S13" s="248"/>
      <c r="T13" s="130"/>
      <c r="U13" s="109"/>
      <c r="V13" s="109"/>
      <c r="W13" s="214"/>
    </row>
    <row r="14" spans="1:23" x14ac:dyDescent="0.3">
      <c r="A14" s="265"/>
      <c r="B14" s="269"/>
      <c r="C14" s="259"/>
      <c r="D14" s="274"/>
      <c r="E14" s="225"/>
      <c r="F14" s="160"/>
      <c r="G14" s="163"/>
      <c r="H14" s="31" t="s">
        <v>56</v>
      </c>
      <c r="I14" s="142"/>
      <c r="J14" s="118"/>
      <c r="K14" s="118"/>
      <c r="L14" s="118"/>
      <c r="M14" s="118"/>
      <c r="N14" s="130"/>
      <c r="O14" s="253"/>
      <c r="P14" s="256"/>
      <c r="Q14" s="109"/>
      <c r="R14" s="109"/>
      <c r="S14" s="248"/>
      <c r="T14" s="130"/>
      <c r="U14" s="109"/>
      <c r="V14" s="109"/>
      <c r="W14" s="214"/>
    </row>
    <row r="15" spans="1:23" x14ac:dyDescent="0.3">
      <c r="A15" s="265"/>
      <c r="B15" s="269"/>
      <c r="C15" s="259"/>
      <c r="D15" s="274"/>
      <c r="E15" s="225"/>
      <c r="F15" s="160"/>
      <c r="G15" s="163"/>
      <c r="H15" s="31" t="s">
        <v>12</v>
      </c>
      <c r="I15" s="142"/>
      <c r="J15" s="118"/>
      <c r="K15" s="118"/>
      <c r="L15" s="118"/>
      <c r="M15" s="118"/>
      <c r="N15" s="130"/>
      <c r="O15" s="253"/>
      <c r="P15" s="256"/>
      <c r="Q15" s="109"/>
      <c r="R15" s="109"/>
      <c r="S15" s="248"/>
      <c r="T15" s="130"/>
      <c r="U15" s="109"/>
      <c r="V15" s="109"/>
      <c r="W15" s="214"/>
    </row>
    <row r="16" spans="1:23" x14ac:dyDescent="0.3">
      <c r="A16" s="265"/>
      <c r="B16" s="269"/>
      <c r="C16" s="259"/>
      <c r="D16" s="274"/>
      <c r="E16" s="225"/>
      <c r="F16" s="160"/>
      <c r="G16" s="163"/>
      <c r="H16" s="32" t="s">
        <v>52</v>
      </c>
      <c r="I16" s="142"/>
      <c r="J16" s="118"/>
      <c r="K16" s="118"/>
      <c r="L16" s="118"/>
      <c r="M16" s="118"/>
      <c r="N16" s="130"/>
      <c r="O16" s="253"/>
      <c r="P16" s="256"/>
      <c r="Q16" s="109"/>
      <c r="R16" s="109"/>
      <c r="S16" s="248"/>
      <c r="T16" s="130"/>
      <c r="U16" s="109"/>
      <c r="V16" s="109"/>
      <c r="W16" s="214"/>
    </row>
    <row r="17" spans="1:23" x14ac:dyDescent="0.3">
      <c r="A17" s="265"/>
      <c r="B17" s="269"/>
      <c r="C17" s="259"/>
      <c r="D17" s="274"/>
      <c r="E17" s="225"/>
      <c r="F17" s="160"/>
      <c r="G17" s="163"/>
      <c r="H17" s="31" t="s">
        <v>26</v>
      </c>
      <c r="I17" s="142"/>
      <c r="J17" s="118"/>
      <c r="K17" s="118"/>
      <c r="L17" s="118"/>
      <c r="M17" s="118"/>
      <c r="N17" s="130"/>
      <c r="O17" s="253"/>
      <c r="P17" s="256"/>
      <c r="Q17" s="109"/>
      <c r="R17" s="109"/>
      <c r="S17" s="248"/>
      <c r="T17" s="130"/>
      <c r="U17" s="109"/>
      <c r="V17" s="109"/>
      <c r="W17" s="214"/>
    </row>
    <row r="18" spans="1:23" ht="27.6" x14ac:dyDescent="0.3">
      <c r="A18" s="266"/>
      <c r="B18" s="270"/>
      <c r="C18" s="260"/>
      <c r="D18" s="275"/>
      <c r="E18" s="225"/>
      <c r="F18" s="168"/>
      <c r="G18" s="163"/>
      <c r="H18" s="31" t="s">
        <v>90</v>
      </c>
      <c r="I18" s="142"/>
      <c r="J18" s="118"/>
      <c r="K18" s="118"/>
      <c r="L18" s="118"/>
      <c r="M18" s="118"/>
      <c r="N18" s="130"/>
      <c r="O18" s="253"/>
      <c r="P18" s="256"/>
      <c r="Q18" s="109"/>
      <c r="R18" s="109"/>
      <c r="S18" s="248"/>
      <c r="T18" s="130"/>
      <c r="U18" s="109"/>
      <c r="V18" s="109"/>
      <c r="W18" s="214"/>
    </row>
    <row r="19" spans="1:23" ht="69.599999999999994" thickBot="1" x14ac:dyDescent="0.35">
      <c r="A19" s="267"/>
      <c r="B19" s="271"/>
      <c r="C19" s="261"/>
      <c r="D19" s="276"/>
      <c r="E19" s="226"/>
      <c r="F19" s="161"/>
      <c r="G19" s="164"/>
      <c r="H19" s="35" t="s">
        <v>159</v>
      </c>
      <c r="I19" s="246"/>
      <c r="J19" s="120"/>
      <c r="K19" s="120"/>
      <c r="L19" s="120"/>
      <c r="M19" s="120"/>
      <c r="N19" s="216"/>
      <c r="O19" s="254"/>
      <c r="P19" s="257"/>
      <c r="Q19" s="110"/>
      <c r="R19" s="110"/>
      <c r="S19" s="251"/>
      <c r="T19" s="216"/>
      <c r="U19" s="110"/>
      <c r="V19" s="110"/>
      <c r="W19" s="215"/>
    </row>
    <row r="22" spans="1:23" ht="55.8" thickBot="1" x14ac:dyDescent="0.35">
      <c r="B22" s="15" t="s">
        <v>107</v>
      </c>
      <c r="C22" s="16" t="s">
        <v>149</v>
      </c>
      <c r="D22" s="15" t="s">
        <v>67</v>
      </c>
    </row>
    <row r="23" spans="1:23" x14ac:dyDescent="0.3">
      <c r="B23" s="14" t="s">
        <v>140</v>
      </c>
      <c r="C23" s="37">
        <f>O2*I2</f>
        <v>0</v>
      </c>
      <c r="D23" s="111">
        <f>SUM(C23:C24)</f>
        <v>0</v>
      </c>
    </row>
    <row r="24" spans="1:23" ht="15" thickBot="1" x14ac:dyDescent="0.35">
      <c r="B24" s="14" t="s">
        <v>141</v>
      </c>
      <c r="C24" s="37">
        <f>O12*I12</f>
        <v>0</v>
      </c>
      <c r="D24" s="113"/>
      <c r="E24" s="38" t="s">
        <v>152</v>
      </c>
    </row>
    <row r="27" spans="1:23" ht="18" x14ac:dyDescent="0.35">
      <c r="B27" s="64" t="s">
        <v>154</v>
      </c>
    </row>
    <row r="28" spans="1:23" ht="18" x14ac:dyDescent="0.35">
      <c r="B28" s="64" t="s">
        <v>153</v>
      </c>
    </row>
  </sheetData>
  <protectedRanges>
    <protectedRange algorithmName="SHA-512" hashValue="xs6NnHgGg8HOIag1F4kBvfM469PaSUwnyeGcFTi0wyxDD27lau8ip9ZZXlYI2JWz8AcUu3aAkwSEYLSxhXHbnQ==" saltValue="FaoTuW1cMvrPtYJqcx3hEQ==" spinCount="100000" sqref="E1" name="Tartomány1"/>
    <protectedRange algorithmName="SHA-512" hashValue="xs6NnHgGg8HOIag1F4kBvfM469PaSUwnyeGcFTi0wyxDD27lau8ip9ZZXlYI2JWz8AcUu3aAkwSEYLSxhXHbnQ==" saltValue="FaoTuW1cMvrPtYJqcx3hEQ==" spinCount="100000" sqref="L1" name="Tartomány1_1"/>
    <protectedRange algorithmName="SHA-512" hashValue="xs6NnHgGg8HOIag1F4kBvfM469PaSUwnyeGcFTi0wyxDD27lau8ip9ZZXlYI2JWz8AcUu3aAkwSEYLSxhXHbnQ==" saltValue="FaoTuW1cMvrPtYJqcx3hEQ==" spinCount="100000" sqref="D1" name="Tartomány1_1_1"/>
  </protectedRanges>
  <customSheetViews>
    <customSheetView guid="{312AEEB9-832A-4BF7-87D3-C99A22BFCC1F}" scale="60">
      <selection activeCell="L1" sqref="L1"/>
      <pageMargins left="0.7" right="0.7" top="0.75" bottom="0.75" header="0.3" footer="0.3"/>
    </customSheetView>
  </customSheetViews>
  <mergeCells count="43">
    <mergeCell ref="E2:E11"/>
    <mergeCell ref="B1:C1"/>
    <mergeCell ref="A2:A19"/>
    <mergeCell ref="B2:B19"/>
    <mergeCell ref="C2:C11"/>
    <mergeCell ref="D2:D19"/>
    <mergeCell ref="G2:G11"/>
    <mergeCell ref="J2:J11"/>
    <mergeCell ref="K2:K11"/>
    <mergeCell ref="L2:L11"/>
    <mergeCell ref="M2:M11"/>
    <mergeCell ref="W2:W11"/>
    <mergeCell ref="C12:C19"/>
    <mergeCell ref="E12:E19"/>
    <mergeCell ref="F12:F19"/>
    <mergeCell ref="G12:G19"/>
    <mergeCell ref="J12:J19"/>
    <mergeCell ref="K12:K19"/>
    <mergeCell ref="L12:L19"/>
    <mergeCell ref="M12:M19"/>
    <mergeCell ref="N2:N11"/>
    <mergeCell ref="O2:O11"/>
    <mergeCell ref="P2:P11"/>
    <mergeCell ref="Q2:Q11"/>
    <mergeCell ref="R2:R11"/>
    <mergeCell ref="U2:U11"/>
    <mergeCell ref="F2:F11"/>
    <mergeCell ref="D23:D24"/>
    <mergeCell ref="V12:V19"/>
    <mergeCell ref="W12:W19"/>
    <mergeCell ref="I2:I11"/>
    <mergeCell ref="I12:I19"/>
    <mergeCell ref="S2:S11"/>
    <mergeCell ref="S12:S19"/>
    <mergeCell ref="T2:T11"/>
    <mergeCell ref="T12:T19"/>
    <mergeCell ref="N12:N19"/>
    <mergeCell ref="O12:O19"/>
    <mergeCell ref="P12:P19"/>
    <mergeCell ref="Q12:Q19"/>
    <mergeCell ref="R12:R19"/>
    <mergeCell ref="U12:U19"/>
    <mergeCell ref="V2:V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4FD79"/>
  </sheetPr>
  <dimension ref="A1:W24"/>
  <sheetViews>
    <sheetView tabSelected="1" zoomScale="60" zoomScaleNormal="60" workbookViewId="0">
      <selection activeCell="H12" sqref="H12"/>
    </sheetView>
  </sheetViews>
  <sheetFormatPr defaultRowHeight="14.4" x14ac:dyDescent="0.3"/>
  <cols>
    <col min="2" max="2" width="15.6640625" customWidth="1"/>
    <col min="3" max="3" width="25.33203125" customWidth="1"/>
    <col min="4" max="4" width="13" customWidth="1"/>
    <col min="5" max="5" width="13.109375" customWidth="1"/>
    <col min="6" max="7" width="15.33203125" customWidth="1"/>
    <col min="8" max="8" width="46.44140625" customWidth="1"/>
    <col min="9" max="9" width="21.6640625" style="2" customWidth="1"/>
    <col min="11" max="11" width="12.6640625" customWidth="1"/>
    <col min="12" max="12" width="33" customWidth="1"/>
    <col min="13" max="13" width="13.6640625" customWidth="1"/>
    <col min="14" max="14" width="13.109375" customWidth="1"/>
    <col min="15" max="15" width="13.33203125" customWidth="1"/>
    <col min="16" max="16" width="13.6640625" customWidth="1"/>
    <col min="18" max="18" width="14" customWidth="1"/>
    <col min="19" max="20" width="14" style="2" customWidth="1"/>
    <col min="21" max="21" width="14.5546875" customWidth="1"/>
    <col min="22" max="22" width="12.6640625" customWidth="1"/>
    <col min="23" max="23" width="12.109375" customWidth="1"/>
  </cols>
  <sheetData>
    <row r="1" spans="1:23" ht="172.8" thickBot="1" x14ac:dyDescent="0.35">
      <c r="A1" s="1" t="s">
        <v>0</v>
      </c>
      <c r="B1" s="206" t="s">
        <v>1</v>
      </c>
      <c r="C1" s="277"/>
      <c r="D1" s="65" t="s">
        <v>156</v>
      </c>
      <c r="E1" s="66"/>
      <c r="F1" s="4" t="s">
        <v>92</v>
      </c>
      <c r="G1" s="3" t="s">
        <v>100</v>
      </c>
      <c r="H1" s="3" t="s">
        <v>91</v>
      </c>
      <c r="I1" s="5" t="s">
        <v>135</v>
      </c>
      <c r="J1" s="6" t="s">
        <v>2</v>
      </c>
      <c r="K1" s="7" t="s">
        <v>3</v>
      </c>
      <c r="L1" s="50" t="s">
        <v>157</v>
      </c>
      <c r="M1" s="8" t="s">
        <v>64</v>
      </c>
      <c r="N1" s="7" t="s">
        <v>99</v>
      </c>
      <c r="O1" s="8" t="s">
        <v>120</v>
      </c>
      <c r="P1" s="7" t="s">
        <v>99</v>
      </c>
      <c r="Q1" s="7" t="s">
        <v>4</v>
      </c>
      <c r="R1" s="7" t="s">
        <v>62</v>
      </c>
      <c r="S1" s="8" t="s">
        <v>64</v>
      </c>
      <c r="T1" s="7" t="s">
        <v>99</v>
      </c>
      <c r="U1" s="7" t="s">
        <v>60</v>
      </c>
      <c r="V1" s="7" t="s">
        <v>99</v>
      </c>
      <c r="W1" s="7" t="s">
        <v>67</v>
      </c>
    </row>
    <row r="2" spans="1:23" x14ac:dyDescent="0.3">
      <c r="A2" s="264" t="s">
        <v>57</v>
      </c>
      <c r="B2" s="268" t="s">
        <v>58</v>
      </c>
      <c r="C2" s="272" t="s">
        <v>142</v>
      </c>
      <c r="D2" s="278">
        <v>8000000</v>
      </c>
      <c r="E2" s="244" t="s">
        <v>97</v>
      </c>
      <c r="F2" s="210">
        <v>22500</v>
      </c>
      <c r="G2" s="211" t="s">
        <v>93</v>
      </c>
      <c r="H2" s="32" t="s">
        <v>7</v>
      </c>
      <c r="I2" s="208">
        <v>44.6</v>
      </c>
      <c r="J2" s="212"/>
      <c r="K2" s="212"/>
      <c r="L2" s="212"/>
      <c r="M2" s="212">
        <v>0</v>
      </c>
      <c r="N2" s="209" t="s">
        <v>69</v>
      </c>
      <c r="O2" s="212">
        <v>0</v>
      </c>
      <c r="P2" s="209" t="s">
        <v>66</v>
      </c>
      <c r="Q2" s="235">
        <v>0.27</v>
      </c>
      <c r="R2" s="236">
        <f>O2*1.27</f>
        <v>0</v>
      </c>
      <c r="S2" s="247">
        <v>0</v>
      </c>
      <c r="T2" s="236" t="s">
        <v>144</v>
      </c>
      <c r="U2" s="236">
        <f>O2*S2</f>
        <v>0</v>
      </c>
      <c r="V2" s="209" t="s">
        <v>133</v>
      </c>
      <c r="W2" s="232">
        <f>U2*F2</f>
        <v>0</v>
      </c>
    </row>
    <row r="3" spans="1:23" x14ac:dyDescent="0.3">
      <c r="A3" s="265"/>
      <c r="B3" s="269"/>
      <c r="C3" s="259"/>
      <c r="D3" s="279"/>
      <c r="E3" s="225"/>
      <c r="F3" s="160"/>
      <c r="G3" s="163"/>
      <c r="H3" s="31" t="s">
        <v>8</v>
      </c>
      <c r="I3" s="208"/>
      <c r="J3" s="118"/>
      <c r="K3" s="118"/>
      <c r="L3" s="118"/>
      <c r="M3" s="118"/>
      <c r="N3" s="130"/>
      <c r="O3" s="118"/>
      <c r="P3" s="130"/>
      <c r="Q3" s="109"/>
      <c r="R3" s="109"/>
      <c r="S3" s="248"/>
      <c r="T3" s="109"/>
      <c r="U3" s="109"/>
      <c r="V3" s="130"/>
      <c r="W3" s="214"/>
    </row>
    <row r="4" spans="1:23" x14ac:dyDescent="0.3">
      <c r="A4" s="265"/>
      <c r="B4" s="269"/>
      <c r="C4" s="259"/>
      <c r="D4" s="279"/>
      <c r="E4" s="225"/>
      <c r="F4" s="160"/>
      <c r="G4" s="163"/>
      <c r="H4" s="32" t="s">
        <v>9</v>
      </c>
      <c r="I4" s="208"/>
      <c r="J4" s="118"/>
      <c r="K4" s="118"/>
      <c r="L4" s="118"/>
      <c r="M4" s="118"/>
      <c r="N4" s="130"/>
      <c r="O4" s="118"/>
      <c r="P4" s="130"/>
      <c r="Q4" s="109"/>
      <c r="R4" s="109"/>
      <c r="S4" s="248"/>
      <c r="T4" s="109"/>
      <c r="U4" s="109"/>
      <c r="V4" s="130"/>
      <c r="W4" s="214"/>
    </row>
    <row r="5" spans="1:23" x14ac:dyDescent="0.3">
      <c r="A5" s="265"/>
      <c r="B5" s="269"/>
      <c r="C5" s="259"/>
      <c r="D5" s="279"/>
      <c r="E5" s="225"/>
      <c r="F5" s="160"/>
      <c r="G5" s="163"/>
      <c r="H5" s="31" t="s">
        <v>10</v>
      </c>
      <c r="I5" s="208"/>
      <c r="J5" s="118"/>
      <c r="K5" s="118"/>
      <c r="L5" s="118"/>
      <c r="M5" s="118"/>
      <c r="N5" s="130"/>
      <c r="O5" s="118"/>
      <c r="P5" s="130"/>
      <c r="Q5" s="109"/>
      <c r="R5" s="109"/>
      <c r="S5" s="248"/>
      <c r="T5" s="109"/>
      <c r="U5" s="109"/>
      <c r="V5" s="130"/>
      <c r="W5" s="214"/>
    </row>
    <row r="6" spans="1:23" x14ac:dyDescent="0.3">
      <c r="A6" s="265"/>
      <c r="B6" s="269"/>
      <c r="C6" s="259"/>
      <c r="D6" s="279"/>
      <c r="E6" s="225"/>
      <c r="F6" s="160"/>
      <c r="G6" s="163"/>
      <c r="H6" s="32" t="s">
        <v>11</v>
      </c>
      <c r="I6" s="208"/>
      <c r="J6" s="118"/>
      <c r="K6" s="118"/>
      <c r="L6" s="118"/>
      <c r="M6" s="118"/>
      <c r="N6" s="130"/>
      <c r="O6" s="118"/>
      <c r="P6" s="130"/>
      <c r="Q6" s="109"/>
      <c r="R6" s="109"/>
      <c r="S6" s="248"/>
      <c r="T6" s="109"/>
      <c r="U6" s="109"/>
      <c r="V6" s="130"/>
      <c r="W6" s="214"/>
    </row>
    <row r="7" spans="1:23" x14ac:dyDescent="0.3">
      <c r="A7" s="265"/>
      <c r="B7" s="269"/>
      <c r="C7" s="259"/>
      <c r="D7" s="279"/>
      <c r="E7" s="225"/>
      <c r="F7" s="160"/>
      <c r="G7" s="163"/>
      <c r="H7" s="31" t="s">
        <v>12</v>
      </c>
      <c r="I7" s="208"/>
      <c r="J7" s="118"/>
      <c r="K7" s="118"/>
      <c r="L7" s="118"/>
      <c r="M7" s="118"/>
      <c r="N7" s="130"/>
      <c r="O7" s="118"/>
      <c r="P7" s="130"/>
      <c r="Q7" s="109"/>
      <c r="R7" s="109"/>
      <c r="S7" s="248"/>
      <c r="T7" s="109"/>
      <c r="U7" s="109"/>
      <c r="V7" s="130"/>
      <c r="W7" s="214"/>
    </row>
    <row r="8" spans="1:23" x14ac:dyDescent="0.3">
      <c r="A8" s="265"/>
      <c r="B8" s="269"/>
      <c r="C8" s="259"/>
      <c r="D8" s="279"/>
      <c r="E8" s="225"/>
      <c r="F8" s="160"/>
      <c r="G8" s="163"/>
      <c r="H8" s="32" t="s">
        <v>88</v>
      </c>
      <c r="I8" s="208"/>
      <c r="J8" s="118"/>
      <c r="K8" s="118"/>
      <c r="L8" s="118"/>
      <c r="M8" s="118"/>
      <c r="N8" s="130"/>
      <c r="O8" s="118"/>
      <c r="P8" s="130"/>
      <c r="Q8" s="109"/>
      <c r="R8" s="109"/>
      <c r="S8" s="248"/>
      <c r="T8" s="109"/>
      <c r="U8" s="109"/>
      <c r="V8" s="130"/>
      <c r="W8" s="214"/>
    </row>
    <row r="9" spans="1:23" x14ac:dyDescent="0.3">
      <c r="A9" s="265"/>
      <c r="B9" s="269"/>
      <c r="C9" s="259"/>
      <c r="D9" s="279"/>
      <c r="E9" s="234"/>
      <c r="F9" s="160"/>
      <c r="G9" s="170"/>
      <c r="H9" s="31" t="s">
        <v>38</v>
      </c>
      <c r="I9" s="208"/>
      <c r="J9" s="119"/>
      <c r="K9" s="119"/>
      <c r="L9" s="119"/>
      <c r="M9" s="119"/>
      <c r="N9" s="171"/>
      <c r="O9" s="119"/>
      <c r="P9" s="171"/>
      <c r="Q9" s="132"/>
      <c r="R9" s="132"/>
      <c r="S9" s="249"/>
      <c r="T9" s="132"/>
      <c r="U9" s="132"/>
      <c r="V9" s="171"/>
      <c r="W9" s="258"/>
    </row>
    <row r="10" spans="1:23" x14ac:dyDescent="0.3">
      <c r="A10" s="265"/>
      <c r="B10" s="269"/>
      <c r="C10" s="259" t="s">
        <v>143</v>
      </c>
      <c r="D10" s="279"/>
      <c r="E10" s="224" t="s">
        <v>98</v>
      </c>
      <c r="F10" s="160">
        <v>14100</v>
      </c>
      <c r="G10" s="162" t="s">
        <v>94</v>
      </c>
      <c r="H10" s="31" t="s">
        <v>17</v>
      </c>
      <c r="I10" s="140">
        <v>25.4</v>
      </c>
      <c r="J10" s="117"/>
      <c r="K10" s="117"/>
      <c r="L10" s="117"/>
      <c r="M10" s="117">
        <v>0</v>
      </c>
      <c r="N10" s="129" t="s">
        <v>103</v>
      </c>
      <c r="O10" s="117">
        <v>0</v>
      </c>
      <c r="P10" s="129" t="s">
        <v>68</v>
      </c>
      <c r="Q10" s="131">
        <v>0.27</v>
      </c>
      <c r="R10" s="108">
        <f>O10*1.27</f>
        <v>0</v>
      </c>
      <c r="S10" s="250">
        <v>0</v>
      </c>
      <c r="T10" s="129" t="s">
        <v>125</v>
      </c>
      <c r="U10" s="108">
        <f>S10*O10</f>
        <v>0</v>
      </c>
      <c r="V10" s="129" t="s">
        <v>145</v>
      </c>
      <c r="W10" s="213">
        <f>U10*F10</f>
        <v>0</v>
      </c>
    </row>
    <row r="11" spans="1:23" x14ac:dyDescent="0.3">
      <c r="A11" s="265"/>
      <c r="B11" s="269"/>
      <c r="C11" s="259"/>
      <c r="D11" s="279"/>
      <c r="E11" s="225"/>
      <c r="F11" s="160"/>
      <c r="G11" s="163"/>
      <c r="H11" s="31" t="s">
        <v>18</v>
      </c>
      <c r="I11" s="140"/>
      <c r="J11" s="118"/>
      <c r="K11" s="118"/>
      <c r="L11" s="118"/>
      <c r="M11" s="118"/>
      <c r="N11" s="130"/>
      <c r="O11" s="118"/>
      <c r="P11" s="130"/>
      <c r="Q11" s="109"/>
      <c r="R11" s="109"/>
      <c r="S11" s="248"/>
      <c r="T11" s="130"/>
      <c r="U11" s="109"/>
      <c r="V11" s="130"/>
      <c r="W11" s="214"/>
    </row>
    <row r="12" spans="1:23" x14ac:dyDescent="0.3">
      <c r="A12" s="265"/>
      <c r="B12" s="269"/>
      <c r="C12" s="259"/>
      <c r="D12" s="279"/>
      <c r="E12" s="225"/>
      <c r="F12" s="160"/>
      <c r="G12" s="163"/>
      <c r="H12" s="31" t="s">
        <v>160</v>
      </c>
      <c r="I12" s="140"/>
      <c r="J12" s="118"/>
      <c r="K12" s="118"/>
      <c r="L12" s="118"/>
      <c r="M12" s="118"/>
      <c r="N12" s="130"/>
      <c r="O12" s="118"/>
      <c r="P12" s="130"/>
      <c r="Q12" s="109"/>
      <c r="R12" s="109"/>
      <c r="S12" s="248"/>
      <c r="T12" s="130"/>
      <c r="U12" s="109"/>
      <c r="V12" s="130"/>
      <c r="W12" s="214"/>
    </row>
    <row r="13" spans="1:23" x14ac:dyDescent="0.3">
      <c r="A13" s="265"/>
      <c r="B13" s="269"/>
      <c r="C13" s="259"/>
      <c r="D13" s="279"/>
      <c r="E13" s="225"/>
      <c r="F13" s="160"/>
      <c r="G13" s="163"/>
      <c r="H13" s="31" t="s">
        <v>12</v>
      </c>
      <c r="I13" s="140"/>
      <c r="J13" s="118"/>
      <c r="K13" s="118"/>
      <c r="L13" s="118"/>
      <c r="M13" s="118"/>
      <c r="N13" s="130"/>
      <c r="O13" s="118"/>
      <c r="P13" s="130"/>
      <c r="Q13" s="109"/>
      <c r="R13" s="109"/>
      <c r="S13" s="248"/>
      <c r="T13" s="130"/>
      <c r="U13" s="109"/>
      <c r="V13" s="130"/>
      <c r="W13" s="214"/>
    </row>
    <row r="14" spans="1:23" x14ac:dyDescent="0.3">
      <c r="A14" s="265"/>
      <c r="B14" s="269"/>
      <c r="C14" s="259"/>
      <c r="D14" s="279"/>
      <c r="E14" s="225"/>
      <c r="F14" s="160"/>
      <c r="G14" s="163"/>
      <c r="H14" s="32" t="s">
        <v>88</v>
      </c>
      <c r="I14" s="140"/>
      <c r="J14" s="118"/>
      <c r="K14" s="118"/>
      <c r="L14" s="118"/>
      <c r="M14" s="118"/>
      <c r="N14" s="130"/>
      <c r="O14" s="118"/>
      <c r="P14" s="130"/>
      <c r="Q14" s="109"/>
      <c r="R14" s="109"/>
      <c r="S14" s="248"/>
      <c r="T14" s="130"/>
      <c r="U14" s="109"/>
      <c r="V14" s="130"/>
      <c r="W14" s="214"/>
    </row>
    <row r="15" spans="1:23" ht="15" thickBot="1" x14ac:dyDescent="0.35">
      <c r="A15" s="267"/>
      <c r="B15" s="271"/>
      <c r="C15" s="261"/>
      <c r="D15" s="280"/>
      <c r="E15" s="226"/>
      <c r="F15" s="161"/>
      <c r="G15" s="164"/>
      <c r="H15" s="31" t="s">
        <v>26</v>
      </c>
      <c r="I15" s="140"/>
      <c r="J15" s="120"/>
      <c r="K15" s="120"/>
      <c r="L15" s="120"/>
      <c r="M15" s="120"/>
      <c r="N15" s="216"/>
      <c r="O15" s="120"/>
      <c r="P15" s="216"/>
      <c r="Q15" s="110"/>
      <c r="R15" s="110"/>
      <c r="S15" s="251"/>
      <c r="T15" s="216"/>
      <c r="U15" s="110"/>
      <c r="V15" s="216"/>
      <c r="W15" s="215"/>
    </row>
    <row r="18" spans="2:5" ht="55.8" thickBot="1" x14ac:dyDescent="0.35">
      <c r="B18" s="15" t="s">
        <v>107</v>
      </c>
      <c r="C18" s="16" t="s">
        <v>148</v>
      </c>
      <c r="D18" s="15" t="s">
        <v>67</v>
      </c>
    </row>
    <row r="19" spans="2:5" x14ac:dyDescent="0.3">
      <c r="B19" s="14" t="s">
        <v>146</v>
      </c>
      <c r="C19" s="37">
        <f>I2*O2</f>
        <v>0</v>
      </c>
      <c r="D19" s="111">
        <f>SUM(C19:C20)</f>
        <v>0</v>
      </c>
    </row>
    <row r="20" spans="2:5" ht="15" thickBot="1" x14ac:dyDescent="0.35">
      <c r="B20" s="14" t="s">
        <v>147</v>
      </c>
      <c r="C20" s="37">
        <f>I10*O10</f>
        <v>0</v>
      </c>
      <c r="D20" s="113"/>
      <c r="E20" s="38" t="s">
        <v>152</v>
      </c>
    </row>
    <row r="23" spans="2:5" ht="18" x14ac:dyDescent="0.35">
      <c r="B23" s="64" t="s">
        <v>154</v>
      </c>
    </row>
    <row r="24" spans="2:5" ht="18" x14ac:dyDescent="0.35">
      <c r="B24" s="64" t="s">
        <v>153</v>
      </c>
    </row>
  </sheetData>
  <protectedRanges>
    <protectedRange algorithmName="SHA-512" hashValue="xs6NnHgGg8HOIag1F4kBvfM469PaSUwnyeGcFTi0wyxDD27lau8ip9ZZXlYI2JWz8AcUu3aAkwSEYLSxhXHbnQ==" saltValue="FaoTuW1cMvrPtYJqcx3hEQ==" spinCount="100000" sqref="D1:E1" name="Tartomány1_2"/>
    <protectedRange algorithmName="SHA-512" hashValue="xs6NnHgGg8HOIag1F4kBvfM469PaSUwnyeGcFTi0wyxDD27lau8ip9ZZXlYI2JWz8AcUu3aAkwSEYLSxhXHbnQ==" saltValue="FaoTuW1cMvrPtYJqcx3hEQ==" spinCount="100000" sqref="L1" name="Tartomány1_1_1"/>
  </protectedRanges>
  <customSheetViews>
    <customSheetView guid="{312AEEB9-832A-4BF7-87D3-C99A22BFCC1F}" scale="60">
      <selection activeCell="I18" sqref="I18"/>
      <pageMargins left="0.7" right="0.7" top="0.75" bottom="0.75" header="0.3" footer="0.3"/>
      <pageSetup paperSize="9" orientation="portrait" r:id="rId1"/>
    </customSheetView>
  </customSheetViews>
  <mergeCells count="43">
    <mergeCell ref="E2:E9"/>
    <mergeCell ref="B1:C1"/>
    <mergeCell ref="A2:A15"/>
    <mergeCell ref="B2:B15"/>
    <mergeCell ref="C2:C9"/>
    <mergeCell ref="D2:D15"/>
    <mergeCell ref="G2:G9"/>
    <mergeCell ref="J2:J9"/>
    <mergeCell ref="K2:K9"/>
    <mergeCell ref="L2:L9"/>
    <mergeCell ref="M2:M9"/>
    <mergeCell ref="W2:W9"/>
    <mergeCell ref="C10:C15"/>
    <mergeCell ref="E10:E15"/>
    <mergeCell ref="F10:F15"/>
    <mergeCell ref="G10:G15"/>
    <mergeCell ref="J10:J15"/>
    <mergeCell ref="K10:K15"/>
    <mergeCell ref="L10:L15"/>
    <mergeCell ref="M10:M15"/>
    <mergeCell ref="N2:N9"/>
    <mergeCell ref="O2:O9"/>
    <mergeCell ref="P2:P9"/>
    <mergeCell ref="Q2:Q9"/>
    <mergeCell ref="R2:R9"/>
    <mergeCell ref="U2:U9"/>
    <mergeCell ref="F2:F9"/>
    <mergeCell ref="D19:D20"/>
    <mergeCell ref="V10:V15"/>
    <mergeCell ref="W10:W15"/>
    <mergeCell ref="I2:I9"/>
    <mergeCell ref="I10:I15"/>
    <mergeCell ref="T2:T9"/>
    <mergeCell ref="S2:S9"/>
    <mergeCell ref="S10:S15"/>
    <mergeCell ref="T10:T15"/>
    <mergeCell ref="N10:N15"/>
    <mergeCell ref="O10:O15"/>
    <mergeCell ref="P10:P15"/>
    <mergeCell ref="Q10:Q15"/>
    <mergeCell ref="R10:R15"/>
    <mergeCell ref="U10:U15"/>
    <mergeCell ref="V2:V9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1. rész</vt:lpstr>
      <vt:lpstr>2. rész</vt:lpstr>
      <vt:lpstr>3. rész</vt:lpstr>
      <vt:lpstr>4. rész</vt:lpstr>
      <vt:lpstr>5. rész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Veronika</dc:creator>
  <cp:lastModifiedBy>Tóth Veronika</cp:lastModifiedBy>
  <dcterms:created xsi:type="dcterms:W3CDTF">2017-10-18T10:36:49Z</dcterms:created>
  <dcterms:modified xsi:type="dcterms:W3CDTF">2018-05-09T13:21:26Z</dcterms:modified>
</cp:coreProperties>
</file>